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7215" windowWidth="18960" windowHeight="5190" activeTab="0"/>
  </bookViews>
  <sheets>
    <sheet name="TVR 2008-2020" sheetId="1" r:id="rId1"/>
  </sheets>
  <definedNames>
    <definedName name="_xlnm.Print_Area" localSheetId="0">'TVR 2008-2020'!$A$1:$Q$46</definedName>
  </definedNames>
  <calcPr fullCalcOnLoad="1"/>
</workbook>
</file>

<file path=xl/sharedStrings.xml><?xml version="1.0" encoding="utf-8"?>
<sst xmlns="http://schemas.openxmlformats.org/spreadsheetml/2006/main" count="92" uniqueCount="30">
  <si>
    <t>Chiapas</t>
  </si>
  <si>
    <t>Tabasco</t>
  </si>
  <si>
    <t>Ciudad Cuauhtémoc</t>
  </si>
  <si>
    <t>Talismán</t>
  </si>
  <si>
    <t>Unión Juárez</t>
  </si>
  <si>
    <t>El Ceibo</t>
  </si>
  <si>
    <t>Carmen Xhan</t>
  </si>
  <si>
    <t>Quintana Roo</t>
  </si>
  <si>
    <t>Chetumal, Subteniente López</t>
  </si>
  <si>
    <t>País de residencia/
        punto de expedición</t>
  </si>
  <si>
    <t>Total Guatemala</t>
  </si>
  <si>
    <t>(-) Significa cero.            n.a. No aplica</t>
  </si>
  <si>
    <t>n.a.</t>
  </si>
  <si>
    <t>Consulado de México en Quetzaltenango</t>
  </si>
  <si>
    <t>Embajada de México en Guatemala</t>
  </si>
  <si>
    <t>Ciudad Hidalgo</t>
  </si>
  <si>
    <t>Total El Salvador</t>
  </si>
  <si>
    <t>Total Honduras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</si>
  <si>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Política Migratoria, Registro e Identidad de Personas, </t>
    </r>
    <r>
      <rPr>
        <sz val="7"/>
        <rFont val="Arial"/>
        <family val="2"/>
      </rPr>
      <t>S</t>
    </r>
    <r>
      <rPr>
        <sz val="6"/>
        <rFont val="Arial"/>
        <family val="2"/>
      </rPr>
      <t>EGOB</t>
    </r>
    <r>
      <rPr>
        <sz val="8"/>
        <rFont val="Arial"/>
        <family val="2"/>
      </rPr>
      <t xml:space="preserve">, con base en información registrada por las oficinas de tramites del </t>
    </r>
    <r>
      <rPr>
        <sz val="7"/>
        <rFont val="Arial"/>
        <family val="2"/>
      </rPr>
      <t>I</t>
    </r>
    <r>
      <rPr>
        <sz val="6"/>
        <rFont val="Arial"/>
        <family val="2"/>
      </rPr>
      <t>NM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en Chiapas, Tabasco y Quintana Roo.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</si>
  <si>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Las cifras de este año fueron afectadas por declaración de emergencia sanitaria provocada por la enfermedad COVID- 19, causada por el virus SARS-CoV-2, declarada por la Organización Mundial de la Salud, que detonó un cierre de fronteras de distintos países y a la modificación de protocolos y procedimientos previamente establecidos, dichas modificaciones limitaron las operaciones y redujo los flujos de personas entre los países.</t>
    </r>
  </si>
  <si>
    <r>
      <t>2020</t>
    </r>
    <r>
      <rPr>
        <vertAlign val="superscript"/>
        <sz val="9"/>
        <rFont val="Arial"/>
        <family val="2"/>
      </rPr>
      <t>2</t>
    </r>
  </si>
  <si>
    <t>2021</t>
  </si>
  <si>
    <r>
      <t>Expedición de documentos para Visitantes Regionales,</t>
    </r>
    <r>
      <rPr>
        <b/>
        <vertAlign val="superscript"/>
        <sz val="12"/>
        <color indexed="8"/>
        <rFont val="Arial"/>
        <family val="2"/>
      </rPr>
      <t>1</t>
    </r>
    <r>
      <rPr>
        <b/>
        <sz val="12"/>
        <color indexed="8"/>
        <rFont val="Arial"/>
        <family val="2"/>
      </rPr>
      <t xml:space="preserve"> por país de residencia, entidad federativa y punto de expedición, 2008-2021</t>
    </r>
  </si>
  <si>
    <r>
      <t>Total general</t>
    </r>
    <r>
      <rPr>
        <b/>
        <vertAlign val="superscript"/>
        <sz val="9"/>
        <color indexed="8"/>
        <rFont val="Arial"/>
        <family val="2"/>
      </rPr>
      <t>3</t>
    </r>
  </si>
  <si>
    <r>
      <t>Puntos Itinerantes</t>
    </r>
    <r>
      <rPr>
        <b/>
        <vertAlign val="superscript"/>
        <sz val="9"/>
        <rFont val="Arial"/>
        <family val="2"/>
      </rPr>
      <t>4</t>
    </r>
  </si>
  <si>
    <r>
      <t>Total Belice</t>
    </r>
    <r>
      <rPr>
        <b/>
        <vertAlign val="superscript"/>
        <sz val="9"/>
        <color indexed="8"/>
        <rFont val="Arial"/>
        <family val="2"/>
      </rPr>
      <t>5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</si>
  <si>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La información incluye expediciones  de Tarjetas de Visitante Regional  en módulos itinerantes ubicados en el Consulado de México en Quetzaltenango y en la Embajada de México en Guatemala, en el marco del programa Frontera Sur, a partir del 4 de agosto al 31 de octubre de 2014 (ver Boletín No. 35/14: </t>
    </r>
    <r>
      <rPr>
        <i/>
        <sz val="8"/>
        <rFont val="Arial"/>
        <family val="2"/>
      </rPr>
      <t>https://www.gob.mx/inm/prensa/facilita-inm-expedicion-de-tvr-para-ciudadanos-de-guatemala?idiom=es</t>
    </r>
    <r>
      <rPr>
        <sz val="8"/>
        <rFont val="Arial"/>
        <family val="2"/>
      </rPr>
      <t>).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</si>
  <si>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De enero a marzo de 2008, la información hace referencia a la  Forma Migratoria de Visitante Local (</t>
    </r>
    <r>
      <rPr>
        <sz val="7"/>
        <rFont val="Arial"/>
        <family val="2"/>
      </rPr>
      <t>F</t>
    </r>
    <r>
      <rPr>
        <sz val="6"/>
        <rFont val="Arial"/>
        <family val="2"/>
      </rPr>
      <t>MVL</t>
    </r>
    <r>
      <rPr>
        <sz val="8"/>
        <rFont val="Arial"/>
        <family val="2"/>
      </rPr>
      <t>), expedida a las y los guatemaltecos residentes en los departamentos de Quetzaltenango, San Marcos y Huehuetenango y para las y los  beliceños; de abril de 2008 hasta octubre de 2012  la información incluye a las y los guatemaltecos y beliceños documentados con la Forma Migratoria de Visitante Local (</t>
    </r>
    <r>
      <rPr>
        <sz val="7"/>
        <rFont val="Arial"/>
        <family val="2"/>
      </rPr>
      <t>F</t>
    </r>
    <r>
      <rPr>
        <sz val="6"/>
        <rFont val="Arial"/>
        <family val="2"/>
      </rPr>
      <t>MVL</t>
    </r>
    <r>
      <rPr>
        <sz val="8"/>
        <rFont val="Arial"/>
        <family val="2"/>
      </rPr>
      <t>), en los términos del artículo 42, Fracción IX de la Ley General de Población; de noviembre de 2012 a marzo de 2019, incluye a las y los nacionales de Guatemala y Belice documentados con la Tarjeta de Visitante Regional (T</t>
    </r>
    <r>
      <rPr>
        <sz val="7"/>
        <rFont val="Arial"/>
        <family val="2"/>
      </rPr>
      <t>VR</t>
    </r>
    <r>
      <rPr>
        <sz val="8"/>
        <rFont val="Arial"/>
        <family val="2"/>
      </rPr>
      <t xml:space="preserve">), y a partir de abril de 2019, se incluye a las y los nacionales salvadoreños y hondureños, en los términos del artículo 52, Fracción III de la Ley de Migración; de los artículos 132 y 136 de su Reglamento y de los artículos 72, 73 y 74 de los </t>
    </r>
    <r>
      <rPr>
        <i/>
        <sz val="8"/>
        <rFont val="Arial"/>
        <family val="2"/>
      </rPr>
      <t>Lineamientos para trámites y procedimientos migratorios</t>
    </r>
    <r>
      <rPr>
        <sz val="8"/>
        <rFont val="Arial"/>
        <family val="2"/>
      </rPr>
      <t>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</si>
  <si>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Las cifras incluyen otras nacionalidades de personas que residen de manera permanente en Guatemala, Belice, El Salvador o Honduras.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</si>
  <si>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En el mes de agosto del año 2021 una persona de nacionalidad beliceña tramitó una TVR en Talismán, Chiapas.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</si>
</sst>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\ ##0_-;\-* #\ ##0_-;_-* &quot;-&quot;_-;_-@_-"/>
    <numFmt numFmtId="165" formatCode="#\ ##0\ \ ;\-;_-* &quot;-  &quot;_-;_-@_-"/>
    <numFmt numFmtId="166" formatCode="#\ ##0\ \ ;\-;_-* &quot;-    &quot;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12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FFFFF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thin"/>
    </border>
  </borders>
  <cellStyleXfs count="3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57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61" fillId="0" borderId="10" xfId="0" applyFont="1" applyBorder="1" applyAlignment="1">
      <alignment wrapText="1"/>
    </xf>
    <xf numFmtId="3" fontId="57" fillId="0" borderId="0" xfId="0" applyNumberFormat="1" applyFont="1" applyBorder="1" applyAlignment="1">
      <alignment vertical="center"/>
    </xf>
    <xf numFmtId="0" fontId="57" fillId="0" borderId="0" xfId="0" applyFont="1" applyFill="1" applyBorder="1" applyAlignment="1">
      <alignment vertical="center" textRotation="90" wrapText="1"/>
    </xf>
    <xf numFmtId="0" fontId="62" fillId="33" borderId="10" xfId="0" applyFont="1" applyFill="1" applyBorder="1" applyAlignment="1">
      <alignment horizontal="left" wrapText="1" indent="1"/>
    </xf>
    <xf numFmtId="0" fontId="62" fillId="0" borderId="10" xfId="0" applyFont="1" applyBorder="1" applyAlignment="1">
      <alignment horizontal="left" wrapText="1" indent="1"/>
    </xf>
    <xf numFmtId="0" fontId="62" fillId="33" borderId="10" xfId="0" applyFont="1" applyFill="1" applyBorder="1" applyAlignment="1">
      <alignment horizontal="left" wrapText="1" indent="2"/>
    </xf>
    <xf numFmtId="0" fontId="61" fillId="0" borderId="10" xfId="0" applyFont="1" applyBorder="1" applyAlignment="1">
      <alignment horizontal="left" wrapText="1" indent="3"/>
    </xf>
    <xf numFmtId="0" fontId="61" fillId="0" borderId="11" xfId="0" applyFont="1" applyBorder="1" applyAlignment="1">
      <alignment horizontal="left" wrapText="1" indent="1"/>
    </xf>
    <xf numFmtId="164" fontId="57" fillId="0" borderId="12" xfId="0" applyNumberFormat="1" applyFont="1" applyBorder="1" applyAlignment="1">
      <alignment horizontal="right" vertical="center" wrapText="1" indent="4"/>
    </xf>
    <xf numFmtId="0" fontId="61" fillId="0" borderId="0" xfId="0" applyFont="1" applyBorder="1" applyAlignment="1">
      <alignment wrapText="1"/>
    </xf>
    <xf numFmtId="0" fontId="63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33" borderId="13" xfId="0" applyFont="1" applyFill="1" applyBorder="1" applyAlignment="1">
      <alignment horizontal="left" vertical="center" wrapText="1" indent="1"/>
    </xf>
    <xf numFmtId="0" fontId="3" fillId="33" borderId="14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62" fillId="0" borderId="10" xfId="0" applyFont="1" applyFill="1" applyBorder="1" applyAlignment="1">
      <alignment horizontal="left" wrapText="1" indent="2"/>
    </xf>
    <xf numFmtId="164" fontId="57" fillId="0" borderId="0" xfId="0" applyNumberFormat="1" applyFont="1" applyBorder="1" applyAlignment="1">
      <alignment horizontal="right" vertical="center" wrapText="1" indent="4"/>
    </xf>
    <xf numFmtId="164" fontId="57" fillId="0" borderId="0" xfId="0" applyNumberFormat="1" applyFont="1" applyBorder="1" applyAlignment="1">
      <alignment horizontal="right" vertical="top" wrapText="1"/>
    </xf>
    <xf numFmtId="0" fontId="63" fillId="0" borderId="0" xfId="0" applyFont="1" applyBorder="1" applyAlignment="1">
      <alignment horizontal="left" vertical="top" wrapText="1"/>
    </xf>
    <xf numFmtId="0" fontId="57" fillId="0" borderId="0" xfId="0" applyFont="1" applyFill="1" applyAlignment="1">
      <alignment vertical="top"/>
    </xf>
    <xf numFmtId="0" fontId="57" fillId="0" borderId="0" xfId="0" applyFont="1" applyFill="1" applyBorder="1" applyAlignment="1">
      <alignment vertical="top" textRotation="90" wrapText="1"/>
    </xf>
    <xf numFmtId="0" fontId="57" fillId="0" borderId="0" xfId="0" applyFont="1" applyAlignment="1">
      <alignment vertical="top"/>
    </xf>
    <xf numFmtId="0" fontId="62" fillId="33" borderId="10" xfId="0" applyFont="1" applyFill="1" applyBorder="1" applyAlignment="1">
      <alignment horizontal="left" wrapText="1" indent="3"/>
    </xf>
    <xf numFmtId="3" fontId="57" fillId="0" borderId="10" xfId="0" applyNumberFormat="1" applyFont="1" applyFill="1" applyBorder="1" applyAlignment="1">
      <alignment horizontal="left" vertical="center" indent="4"/>
    </xf>
    <xf numFmtId="0" fontId="63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61" fillId="0" borderId="10" xfId="0" applyFont="1" applyBorder="1" applyAlignment="1">
      <alignment horizontal="left" wrapText="1" indent="4"/>
    </xf>
    <xf numFmtId="0" fontId="63" fillId="0" borderId="0" xfId="0" applyFont="1" applyBorder="1" applyAlignment="1">
      <alignment horizontal="left" vertical="top" wrapText="1"/>
    </xf>
    <xf numFmtId="3" fontId="8" fillId="33" borderId="10" xfId="0" applyNumberFormat="1" applyFont="1" applyFill="1" applyBorder="1" applyAlignment="1">
      <alignment horizontal="left" vertical="center" indent="3"/>
    </xf>
    <xf numFmtId="0" fontId="58" fillId="0" borderId="0" xfId="0" applyFont="1" applyFill="1" applyAlignment="1">
      <alignment/>
    </xf>
    <xf numFmtId="165" fontId="60" fillId="33" borderId="0" xfId="0" applyNumberFormat="1" applyFont="1" applyFill="1" applyBorder="1" applyAlignment="1">
      <alignment horizontal="right" vertical="center"/>
    </xf>
    <xf numFmtId="165" fontId="60" fillId="0" borderId="0" xfId="0" applyNumberFormat="1" applyFont="1" applyBorder="1" applyAlignment="1">
      <alignment horizontal="right" vertical="center"/>
    </xf>
    <xf numFmtId="165" fontId="60" fillId="0" borderId="0" xfId="0" applyNumberFormat="1" applyFont="1" applyFill="1" applyBorder="1" applyAlignment="1">
      <alignment horizontal="right" vertical="center"/>
    </xf>
    <xf numFmtId="165" fontId="57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5" fontId="57" fillId="0" borderId="0" xfId="0" applyNumberFormat="1" applyFont="1" applyBorder="1" applyAlignment="1">
      <alignment horizontal="right" vertical="center"/>
    </xf>
    <xf numFmtId="166" fontId="60" fillId="33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right" vertical="center"/>
    </xf>
    <xf numFmtId="3" fontId="60" fillId="33" borderId="10" xfId="0" applyNumberFormat="1" applyFont="1" applyFill="1" applyBorder="1" applyAlignment="1">
      <alignment horizontal="left" vertical="center" indent="2"/>
    </xf>
    <xf numFmtId="0" fontId="57" fillId="0" borderId="0" xfId="0" applyFont="1" applyBorder="1" applyAlignment="1">
      <alignment vertical="center"/>
    </xf>
    <xf numFmtId="0" fontId="58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/>
    </xf>
    <xf numFmtId="0" fontId="57" fillId="0" borderId="0" xfId="0" applyFont="1" applyBorder="1" applyAlignment="1">
      <alignment vertical="top"/>
    </xf>
    <xf numFmtId="0" fontId="57" fillId="0" borderId="0" xfId="0" applyFont="1" applyFill="1" applyBorder="1" applyAlignment="1">
      <alignment vertical="top"/>
    </xf>
    <xf numFmtId="0" fontId="3" fillId="33" borderId="14" xfId="0" applyFont="1" applyFill="1" applyBorder="1" applyAlignment="1" quotePrefix="1">
      <alignment horizontal="center" vertical="center"/>
    </xf>
    <xf numFmtId="0" fontId="57" fillId="0" borderId="15" xfId="0" applyFont="1" applyFill="1" applyBorder="1" applyAlignment="1">
      <alignment vertical="center"/>
    </xf>
    <xf numFmtId="0" fontId="57" fillId="0" borderId="16" xfId="0" applyFont="1" applyFill="1" applyBorder="1" applyAlignment="1">
      <alignment vertical="center"/>
    </xf>
    <xf numFmtId="0" fontId="57" fillId="33" borderId="17" xfId="0" applyFont="1" applyFill="1" applyBorder="1" applyAlignment="1">
      <alignment vertical="center"/>
    </xf>
    <xf numFmtId="0" fontId="57" fillId="33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289" applyFont="1" applyFill="1" applyAlignment="1">
      <alignment horizontal="justify" vertical="top" wrapText="1"/>
      <protection/>
    </xf>
    <xf numFmtId="0" fontId="58" fillId="0" borderId="0" xfId="0" applyFont="1" applyAlignment="1">
      <alignment horizontal="center" vertical="center" wrapText="1"/>
    </xf>
    <xf numFmtId="0" fontId="63" fillId="0" borderId="0" xfId="0" applyFont="1" applyBorder="1" applyAlignment="1">
      <alignment horizontal="left" vertical="top" wrapText="1"/>
    </xf>
  </cellXfs>
  <cellStyles count="32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Followed Hyperlink" xfId="89"/>
    <cellStyle name="Hipervínculo visitado 10" xfId="90"/>
    <cellStyle name="Hipervínculo visitado 10 2" xfId="91"/>
    <cellStyle name="Hipervínculo visitado 11" xfId="92"/>
    <cellStyle name="Hipervínculo visitado 11 2" xfId="93"/>
    <cellStyle name="Hipervínculo visitado 12" xfId="94"/>
    <cellStyle name="Hipervínculo visitado 12 2" xfId="95"/>
    <cellStyle name="Hipervínculo visitado 13" xfId="96"/>
    <cellStyle name="Hipervínculo visitado 14" xfId="97"/>
    <cellStyle name="Hipervínculo visitado 15" xfId="98"/>
    <cellStyle name="Hipervínculo visitado 16" xfId="99"/>
    <cellStyle name="Hipervínculo visitado 17" xfId="100"/>
    <cellStyle name="Hipervínculo visitado 18" xfId="101"/>
    <cellStyle name="Hipervínculo visitado 19" xfId="102"/>
    <cellStyle name="Hipervínculo visitado 2" xfId="103"/>
    <cellStyle name="Hipervínculo visitado 2 2" xfId="104"/>
    <cellStyle name="Hipervínculo visitado 20" xfId="105"/>
    <cellStyle name="Hipervínculo visitado 21" xfId="106"/>
    <cellStyle name="Hipervínculo visitado 22" xfId="107"/>
    <cellStyle name="Hipervínculo visitado 23" xfId="108"/>
    <cellStyle name="Hipervínculo visitado 24" xfId="109"/>
    <cellStyle name="Hipervínculo visitado 25" xfId="110"/>
    <cellStyle name="Hipervínculo visitado 26" xfId="111"/>
    <cellStyle name="Hipervínculo visitado 27" xfId="112"/>
    <cellStyle name="Hipervínculo visitado 28" xfId="113"/>
    <cellStyle name="Hipervínculo visitado 29" xfId="114"/>
    <cellStyle name="Hipervínculo visitado 3" xfId="115"/>
    <cellStyle name="Hipervínculo visitado 3 2" xfId="116"/>
    <cellStyle name="Hipervínculo visitado 30" xfId="117"/>
    <cellStyle name="Hipervínculo visitado 31" xfId="118"/>
    <cellStyle name="Hipervínculo visitado 32" xfId="119"/>
    <cellStyle name="Hipervínculo visitado 4" xfId="120"/>
    <cellStyle name="Hipervínculo visitado 4 2" xfId="121"/>
    <cellStyle name="Hipervínculo visitado 5" xfId="122"/>
    <cellStyle name="Hipervínculo visitado 5 2" xfId="123"/>
    <cellStyle name="Hipervínculo visitado 6" xfId="124"/>
    <cellStyle name="Hipervínculo visitado 6 2" xfId="125"/>
    <cellStyle name="Hipervínculo visitado 7" xfId="126"/>
    <cellStyle name="Hipervínculo visitado 7 2" xfId="127"/>
    <cellStyle name="Hipervínculo visitado 8" xfId="128"/>
    <cellStyle name="Hipervínculo visitado 8 2" xfId="129"/>
    <cellStyle name="Hipervínculo visitado 9" xfId="130"/>
    <cellStyle name="Hipervínculo visitado 9 2" xfId="131"/>
    <cellStyle name="Incorrecto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3" xfId="198"/>
    <cellStyle name="Normal 2 3 2" xfId="199"/>
    <cellStyle name="Normal 2 3 3" xfId="200"/>
    <cellStyle name="Normal 2 3 4" xfId="201"/>
    <cellStyle name="Normal 2 3 5" xfId="202"/>
    <cellStyle name="Normal 2 3 6" xfId="203"/>
    <cellStyle name="Normal 2 3 7" xfId="204"/>
    <cellStyle name="Normal 2 3 8" xfId="205"/>
    <cellStyle name="Normal 2 3_03 0_Recha._ Aseg._Dev._y Repa. propues." xfId="206"/>
    <cellStyle name="Normal 2 4" xfId="207"/>
    <cellStyle name="Normal 2 5" xfId="208"/>
    <cellStyle name="Normal 2 6" xfId="209"/>
    <cellStyle name="Normal 2 7" xfId="210"/>
    <cellStyle name="Normal 2 8" xfId="211"/>
    <cellStyle name="Normal 2 9" xfId="212"/>
    <cellStyle name="Normal 21 2" xfId="213"/>
    <cellStyle name="Normal 21 3" xfId="214"/>
    <cellStyle name="Normal 22 2" xfId="215"/>
    <cellStyle name="Normal 22 3" xfId="216"/>
    <cellStyle name="Normal 23 2" xfId="217"/>
    <cellStyle name="Normal 23 3" xfId="218"/>
    <cellStyle name="Normal 3" xfId="219"/>
    <cellStyle name="Normal 3 10" xfId="220"/>
    <cellStyle name="Normal 3 11" xfId="221"/>
    <cellStyle name="Normal 3 2" xfId="222"/>
    <cellStyle name="Normal 3 3" xfId="223"/>
    <cellStyle name="Normal 3 4" xfId="224"/>
    <cellStyle name="Normal 3 5" xfId="225"/>
    <cellStyle name="Normal 3 6" xfId="226"/>
    <cellStyle name="Normal 3 6 2" xfId="227"/>
    <cellStyle name="Normal 3 6 3" xfId="228"/>
    <cellStyle name="Normal 3 6 4" xfId="229"/>
    <cellStyle name="Normal 3 6_03 0_Recha._ Aseg._Dev._y Repa. propues." xfId="230"/>
    <cellStyle name="Normal 3 7" xfId="231"/>
    <cellStyle name="Normal 3 8" xfId="232"/>
    <cellStyle name="Normal 3 9" xfId="233"/>
    <cellStyle name="Normal 39 2" xfId="234"/>
    <cellStyle name="Normal 4" xfId="235"/>
    <cellStyle name="Normal 4 10" xfId="236"/>
    <cellStyle name="Normal 4 11" xfId="237"/>
    <cellStyle name="Normal 4 12" xfId="238"/>
    <cellStyle name="Normal 4 13" xfId="239"/>
    <cellStyle name="Normal 4 14" xfId="240"/>
    <cellStyle name="Normal 4 15" xfId="241"/>
    <cellStyle name="Normal 4 2" xfId="242"/>
    <cellStyle name="Normal 4 3" xfId="243"/>
    <cellStyle name="Normal 4 4" xfId="244"/>
    <cellStyle name="Normal 4 5" xfId="245"/>
    <cellStyle name="Normal 4 6" xfId="246"/>
    <cellStyle name="Normal 4 7" xfId="247"/>
    <cellStyle name="Normal 4 8" xfId="248"/>
    <cellStyle name="Normal 4 9" xfId="249"/>
    <cellStyle name="Normal 5 10" xfId="250"/>
    <cellStyle name="Normal 5 11" xfId="251"/>
    <cellStyle name="Normal 5 2" xfId="252"/>
    <cellStyle name="Normal 5 3" xfId="253"/>
    <cellStyle name="Normal 5 4" xfId="254"/>
    <cellStyle name="Normal 5 5" xfId="255"/>
    <cellStyle name="Normal 5 6" xfId="256"/>
    <cellStyle name="Normal 5 6 2" xfId="257"/>
    <cellStyle name="Normal 5 6 3" xfId="258"/>
    <cellStyle name="Normal 5 6 4" xfId="259"/>
    <cellStyle name="Normal 5 6 5" xfId="260"/>
    <cellStyle name="Normal 5 6_03 0_Recha._ Aseg._Dev._y Repa. propues." xfId="261"/>
    <cellStyle name="Normal 5 7" xfId="262"/>
    <cellStyle name="Normal 5 7 2" xfId="263"/>
    <cellStyle name="Normal 5 7 3" xfId="264"/>
    <cellStyle name="Normal 5 7 4" xfId="265"/>
    <cellStyle name="Normal 5 7 5" xfId="266"/>
    <cellStyle name="Normal 5 7_03 0_Recha._ Aseg._Dev._y Repa. propues." xfId="267"/>
    <cellStyle name="Normal 5 8" xfId="268"/>
    <cellStyle name="Normal 5 8 2" xfId="269"/>
    <cellStyle name="Normal 5 8 3" xfId="270"/>
    <cellStyle name="Normal 5 8 4" xfId="271"/>
    <cellStyle name="Normal 5 8 5" xfId="272"/>
    <cellStyle name="Normal 5 8_03 0_Recha._ Aseg._Dev._y Repa. propues." xfId="273"/>
    <cellStyle name="Normal 5 9" xfId="274"/>
    <cellStyle name="Normal 6 2" xfId="275"/>
    <cellStyle name="Normal 6 3" xfId="276"/>
    <cellStyle name="Normal 7 2" xfId="277"/>
    <cellStyle name="Normal 7 3" xfId="278"/>
    <cellStyle name="Normal 7 4" xfId="279"/>
    <cellStyle name="Normal 7 5" xfId="280"/>
    <cellStyle name="Normal 7 6" xfId="281"/>
    <cellStyle name="Normal 7 7" xfId="282"/>
    <cellStyle name="Normal 8 2" xfId="283"/>
    <cellStyle name="Normal 8 3" xfId="284"/>
    <cellStyle name="Normal 8 4" xfId="285"/>
    <cellStyle name="Normal 8 5" xfId="286"/>
    <cellStyle name="Normal 8 6" xfId="287"/>
    <cellStyle name="Normal 8 7" xfId="288"/>
    <cellStyle name="Normal_EXP-RECH-DEP 2" xfId="289"/>
    <cellStyle name="Notas" xfId="290"/>
    <cellStyle name="Notas 10" xfId="291"/>
    <cellStyle name="Notas 10 2" xfId="292"/>
    <cellStyle name="Notas 11" xfId="293"/>
    <cellStyle name="Notas 11 2" xfId="294"/>
    <cellStyle name="Notas 12" xfId="295"/>
    <cellStyle name="Notas 12 2" xfId="296"/>
    <cellStyle name="Notas 13" xfId="297"/>
    <cellStyle name="Notas 14" xfId="298"/>
    <cellStyle name="Notas 15" xfId="299"/>
    <cellStyle name="Notas 16" xfId="300"/>
    <cellStyle name="Notas 17" xfId="301"/>
    <cellStyle name="Notas 18" xfId="302"/>
    <cellStyle name="Notas 19" xfId="303"/>
    <cellStyle name="Notas 2" xfId="304"/>
    <cellStyle name="Notas 2 2" xfId="305"/>
    <cellStyle name="Notas 20" xfId="306"/>
    <cellStyle name="Notas 21" xfId="307"/>
    <cellStyle name="Notas 22" xfId="308"/>
    <cellStyle name="Notas 23" xfId="309"/>
    <cellStyle name="Notas 24" xfId="310"/>
    <cellStyle name="Notas 25" xfId="311"/>
    <cellStyle name="Notas 26" xfId="312"/>
    <cellStyle name="Notas 27" xfId="313"/>
    <cellStyle name="Notas 28" xfId="314"/>
    <cellStyle name="Notas 29" xfId="315"/>
    <cellStyle name="Notas 3" xfId="316"/>
    <cellStyle name="Notas 3 2" xfId="317"/>
    <cellStyle name="Notas 30" xfId="318"/>
    <cellStyle name="Notas 31" xfId="319"/>
    <cellStyle name="Notas 32" xfId="320"/>
    <cellStyle name="Notas 4" xfId="321"/>
    <cellStyle name="Notas 4 2" xfId="322"/>
    <cellStyle name="Notas 5" xfId="323"/>
    <cellStyle name="Notas 5 2" xfId="324"/>
    <cellStyle name="Notas 6" xfId="325"/>
    <cellStyle name="Notas 6 2" xfId="326"/>
    <cellStyle name="Notas 7" xfId="327"/>
    <cellStyle name="Notas 7 2" xfId="328"/>
    <cellStyle name="Notas 8" xfId="329"/>
    <cellStyle name="Notas 8 2" xfId="330"/>
    <cellStyle name="Notas 9" xfId="331"/>
    <cellStyle name="Notas 9 2" xfId="332"/>
    <cellStyle name="Percent" xfId="333"/>
    <cellStyle name="Salida" xfId="334"/>
    <cellStyle name="Texto de advertencia" xfId="335"/>
    <cellStyle name="Texto explicativo" xfId="336"/>
    <cellStyle name="Título" xfId="337"/>
    <cellStyle name="Título 2" xfId="338"/>
    <cellStyle name="Título 3" xfId="339"/>
    <cellStyle name="Total" xfId="3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44</xdr:row>
      <xdr:rowOff>0</xdr:rowOff>
    </xdr:from>
    <xdr:ext cx="257175" cy="171450"/>
    <xdr:sp fLocksText="0">
      <xdr:nvSpPr>
        <xdr:cNvPr id="1" name="1 CuadroTexto"/>
        <xdr:cNvSpPr txBox="1">
          <a:spLocks noChangeArrowheads="1"/>
        </xdr:cNvSpPr>
      </xdr:nvSpPr>
      <xdr:spPr>
        <a:xfrm>
          <a:off x="2381250" y="7315200"/>
          <a:ext cx="257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257175" cy="171450"/>
    <xdr:sp fLocksText="0">
      <xdr:nvSpPr>
        <xdr:cNvPr id="2" name="2 CuadroTexto"/>
        <xdr:cNvSpPr txBox="1">
          <a:spLocks noChangeArrowheads="1"/>
        </xdr:cNvSpPr>
      </xdr:nvSpPr>
      <xdr:spPr>
        <a:xfrm>
          <a:off x="2381250" y="7315200"/>
          <a:ext cx="257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257175" cy="171450"/>
    <xdr:sp fLocksText="0">
      <xdr:nvSpPr>
        <xdr:cNvPr id="3" name="3 CuadroTexto"/>
        <xdr:cNvSpPr txBox="1">
          <a:spLocks noChangeArrowheads="1"/>
        </xdr:cNvSpPr>
      </xdr:nvSpPr>
      <xdr:spPr>
        <a:xfrm>
          <a:off x="2381250" y="7315200"/>
          <a:ext cx="257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257175" cy="171450"/>
    <xdr:sp fLocksText="0">
      <xdr:nvSpPr>
        <xdr:cNvPr id="4" name="4 CuadroTexto"/>
        <xdr:cNvSpPr txBox="1">
          <a:spLocks noChangeArrowheads="1"/>
        </xdr:cNvSpPr>
      </xdr:nvSpPr>
      <xdr:spPr>
        <a:xfrm>
          <a:off x="2381250" y="7315200"/>
          <a:ext cx="257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6"/>
  <sheetViews>
    <sheetView tabSelected="1" zoomScalePageLayoutView="0" workbookViewId="0" topLeftCell="A4">
      <selection activeCell="B36" sqref="B36:Q36"/>
    </sheetView>
  </sheetViews>
  <sheetFormatPr defaultColWidth="11.421875" defaultRowHeight="23.25" customHeight="1"/>
  <cols>
    <col min="1" max="1" width="1.7109375" style="2" customWidth="1"/>
    <col min="2" max="2" width="34.00390625" style="1" customWidth="1"/>
    <col min="3" max="4" width="9.00390625" style="1" customWidth="1"/>
    <col min="5" max="14" width="9.00390625" style="2" customWidth="1"/>
    <col min="15" max="16" width="9.00390625" style="47" customWidth="1"/>
    <col min="17" max="17" width="0.42578125" style="2" customWidth="1"/>
    <col min="18" max="20" width="11.421875" style="2" customWidth="1"/>
    <col min="21" max="16384" width="11.421875" style="2" customWidth="1"/>
  </cols>
  <sheetData>
    <row r="1" ht="12.75" customHeight="1"/>
    <row r="2" spans="2:22" s="1" customFormat="1" ht="39" customHeight="1">
      <c r="B2" s="59" t="s">
        <v>22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21"/>
      <c r="S2" s="21"/>
      <c r="T2" s="21"/>
      <c r="U2" s="21"/>
      <c r="V2" s="21"/>
    </row>
    <row r="3" spans="2:22" s="5" customFormat="1" ht="6" customHeight="1">
      <c r="B3" s="3"/>
      <c r="C3" s="3"/>
      <c r="D3" s="3"/>
      <c r="E3" s="4"/>
      <c r="F3" s="4"/>
      <c r="G3" s="4"/>
      <c r="H3" s="4"/>
      <c r="I3" s="37"/>
      <c r="J3" s="37"/>
      <c r="K3" s="37"/>
      <c r="L3" s="37"/>
      <c r="M3" s="37"/>
      <c r="N3" s="37"/>
      <c r="O3" s="48"/>
      <c r="P3" s="48"/>
      <c r="Q3" s="4"/>
      <c r="R3" s="4"/>
      <c r="S3" s="4"/>
      <c r="T3" s="4"/>
      <c r="U3" s="4"/>
      <c r="V3" s="4"/>
    </row>
    <row r="4" spans="2:16" s="1" customFormat="1" ht="12.75" customHeight="1" thickBot="1">
      <c r="B4" s="6"/>
      <c r="C4" s="6"/>
      <c r="D4" s="6"/>
      <c r="O4" s="49"/>
      <c r="P4" s="49"/>
    </row>
    <row r="5" spans="2:22" ht="41.25" customHeight="1">
      <c r="B5" s="19" t="s">
        <v>9</v>
      </c>
      <c r="C5" s="20">
        <v>2008</v>
      </c>
      <c r="D5" s="20">
        <v>2009</v>
      </c>
      <c r="E5" s="20">
        <v>2010</v>
      </c>
      <c r="F5" s="20">
        <v>2011</v>
      </c>
      <c r="G5" s="20">
        <v>2012</v>
      </c>
      <c r="H5" s="20">
        <v>2013</v>
      </c>
      <c r="I5" s="20">
        <v>2014</v>
      </c>
      <c r="J5" s="20">
        <v>2015</v>
      </c>
      <c r="K5" s="20">
        <v>2016</v>
      </c>
      <c r="L5" s="20">
        <v>2017</v>
      </c>
      <c r="M5" s="20">
        <v>2018</v>
      </c>
      <c r="N5" s="20">
        <v>2019</v>
      </c>
      <c r="O5" s="52" t="s">
        <v>20</v>
      </c>
      <c r="P5" s="52" t="s">
        <v>21</v>
      </c>
      <c r="Q5" s="55"/>
      <c r="R5" s="1"/>
      <c r="S5" s="1"/>
      <c r="T5" s="1"/>
      <c r="U5" s="1"/>
      <c r="V5" s="1"/>
    </row>
    <row r="6" spans="2:17" s="1" customFormat="1" ht="6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53"/>
    </row>
    <row r="7" spans="2:17" s="1" customFormat="1" ht="12" customHeight="1">
      <c r="B7" s="10" t="s">
        <v>23</v>
      </c>
      <c r="C7" s="38">
        <f>C9+C29</f>
        <v>10644</v>
      </c>
      <c r="D7" s="38">
        <f aca="true" t="shared" si="0" ref="D7:J7">D9+D29</f>
        <v>136059</v>
      </c>
      <c r="E7" s="38">
        <f t="shared" si="0"/>
        <v>92461</v>
      </c>
      <c r="F7" s="38">
        <f t="shared" si="0"/>
        <v>74105</v>
      </c>
      <c r="G7" s="38">
        <f t="shared" si="0"/>
        <v>67635</v>
      </c>
      <c r="H7" s="38">
        <f t="shared" si="0"/>
        <v>45158</v>
      </c>
      <c r="I7" s="38">
        <f>I9+I29</f>
        <v>112038</v>
      </c>
      <c r="J7" s="38">
        <f t="shared" si="0"/>
        <v>114217</v>
      </c>
      <c r="K7" s="38">
        <f>K9+K29</f>
        <v>89816</v>
      </c>
      <c r="L7" s="38">
        <f>L9+L29</f>
        <v>75442</v>
      </c>
      <c r="M7" s="38">
        <f>M9+M29</f>
        <v>74080</v>
      </c>
      <c r="N7" s="38">
        <f>N9+N11+N13+N29</f>
        <v>77808</v>
      </c>
      <c r="O7" s="38">
        <f>O9+O11+O13+O29</f>
        <v>32333</v>
      </c>
      <c r="P7" s="38">
        <f>P9+P11+P13+P29</f>
        <v>64364</v>
      </c>
      <c r="Q7" s="56"/>
    </row>
    <row r="8" spans="2:17" s="1" customFormat="1" ht="6" customHeight="1">
      <c r="B8" s="11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53"/>
    </row>
    <row r="9" spans="2:17" s="1" customFormat="1" ht="12" customHeight="1">
      <c r="B9" s="12" t="s">
        <v>10</v>
      </c>
      <c r="C9" s="38">
        <f aca="true" t="shared" si="1" ref="C9:H9">C15+C26</f>
        <v>7067</v>
      </c>
      <c r="D9" s="38">
        <f t="shared" si="1"/>
        <v>131386</v>
      </c>
      <c r="E9" s="38">
        <f t="shared" si="1"/>
        <v>84309</v>
      </c>
      <c r="F9" s="38">
        <f t="shared" si="1"/>
        <v>63964</v>
      </c>
      <c r="G9" s="38">
        <f t="shared" si="1"/>
        <v>61170</v>
      </c>
      <c r="H9" s="38">
        <f t="shared" si="1"/>
        <v>41024</v>
      </c>
      <c r="I9" s="38">
        <f>I15+I22+I26</f>
        <v>103661</v>
      </c>
      <c r="J9" s="38">
        <f>J15+J26</f>
        <v>111547</v>
      </c>
      <c r="K9" s="38">
        <f>K15+K26</f>
        <v>87269</v>
      </c>
      <c r="L9" s="38">
        <f>L15+L26</f>
        <v>74025</v>
      </c>
      <c r="M9" s="38">
        <f>M15+M26</f>
        <v>71913</v>
      </c>
      <c r="N9" s="38">
        <v>70022</v>
      </c>
      <c r="O9" s="38">
        <v>30888</v>
      </c>
      <c r="P9" s="38">
        <v>62223</v>
      </c>
      <c r="Q9" s="56"/>
    </row>
    <row r="10" spans="2:17" s="1" customFormat="1" ht="6" customHeight="1">
      <c r="B10" s="11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53"/>
    </row>
    <row r="11" spans="2:17" s="1" customFormat="1" ht="12" customHeight="1">
      <c r="B11" s="46" t="s">
        <v>16</v>
      </c>
      <c r="C11" s="44" t="s">
        <v>12</v>
      </c>
      <c r="D11" s="44" t="s">
        <v>12</v>
      </c>
      <c r="E11" s="44" t="s">
        <v>12</v>
      </c>
      <c r="F11" s="44" t="s">
        <v>12</v>
      </c>
      <c r="G11" s="44" t="s">
        <v>12</v>
      </c>
      <c r="H11" s="44" t="s">
        <v>12</v>
      </c>
      <c r="I11" s="44" t="s">
        <v>12</v>
      </c>
      <c r="J11" s="44" t="s">
        <v>12</v>
      </c>
      <c r="K11" s="44" t="s">
        <v>12</v>
      </c>
      <c r="L11" s="44" t="s">
        <v>12</v>
      </c>
      <c r="M11" s="44" t="s">
        <v>12</v>
      </c>
      <c r="N11" s="38">
        <v>828</v>
      </c>
      <c r="O11" s="38">
        <v>204</v>
      </c>
      <c r="P11" s="38">
        <v>1502</v>
      </c>
      <c r="Q11" s="56"/>
    </row>
    <row r="12" spans="2:17" s="1" customFormat="1" ht="6" customHeight="1">
      <c r="B12" s="13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53"/>
    </row>
    <row r="13" spans="2:17" s="1" customFormat="1" ht="12" customHeight="1">
      <c r="B13" s="46" t="s">
        <v>17</v>
      </c>
      <c r="C13" s="44" t="s">
        <v>12</v>
      </c>
      <c r="D13" s="44" t="s">
        <v>12</v>
      </c>
      <c r="E13" s="44" t="s">
        <v>12</v>
      </c>
      <c r="F13" s="44" t="s">
        <v>12</v>
      </c>
      <c r="G13" s="44" t="s">
        <v>12</v>
      </c>
      <c r="H13" s="44" t="s">
        <v>12</v>
      </c>
      <c r="I13" s="44" t="s">
        <v>12</v>
      </c>
      <c r="J13" s="44" t="s">
        <v>12</v>
      </c>
      <c r="K13" s="44" t="s">
        <v>12</v>
      </c>
      <c r="L13" s="44" t="s">
        <v>12</v>
      </c>
      <c r="M13" s="44" t="s">
        <v>12</v>
      </c>
      <c r="N13" s="38">
        <v>2639</v>
      </c>
      <c r="O13" s="38">
        <v>162</v>
      </c>
      <c r="P13" s="38">
        <v>638</v>
      </c>
      <c r="Q13" s="56"/>
    </row>
    <row r="14" spans="2:17" s="1" customFormat="1" ht="4.5" customHeight="1">
      <c r="B14" s="22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53"/>
    </row>
    <row r="15" spans="2:17" s="1" customFormat="1" ht="12" customHeight="1">
      <c r="B15" s="29" t="s">
        <v>0</v>
      </c>
      <c r="C15" s="38">
        <f aca="true" t="shared" si="2" ref="C15:J15">SUM(C16:C20)</f>
        <v>7067</v>
      </c>
      <c r="D15" s="38">
        <f t="shared" si="2"/>
        <v>123322</v>
      </c>
      <c r="E15" s="38">
        <f t="shared" si="2"/>
        <v>79267</v>
      </c>
      <c r="F15" s="38">
        <f t="shared" si="2"/>
        <v>60896</v>
      </c>
      <c r="G15" s="38">
        <f t="shared" si="2"/>
        <v>58019</v>
      </c>
      <c r="H15" s="38">
        <f t="shared" si="2"/>
        <v>36537</v>
      </c>
      <c r="I15" s="38">
        <f>SUM(I16:I20)</f>
        <v>77968</v>
      </c>
      <c r="J15" s="38">
        <f t="shared" si="2"/>
        <v>105069</v>
      </c>
      <c r="K15" s="38">
        <f aca="true" t="shared" si="3" ref="K15:P15">SUM(K16:K20)</f>
        <v>83533</v>
      </c>
      <c r="L15" s="38">
        <f t="shared" si="3"/>
        <v>71176</v>
      </c>
      <c r="M15" s="38">
        <f t="shared" si="3"/>
        <v>67120</v>
      </c>
      <c r="N15" s="38">
        <f t="shared" si="3"/>
        <v>68728</v>
      </c>
      <c r="O15" s="38">
        <f t="shared" si="3"/>
        <v>29859</v>
      </c>
      <c r="P15" s="38">
        <f t="shared" si="3"/>
        <v>60059</v>
      </c>
      <c r="Q15" s="56"/>
    </row>
    <row r="16" spans="2:17" s="1" customFormat="1" ht="12" customHeight="1">
      <c r="B16" s="30" t="s">
        <v>6</v>
      </c>
      <c r="C16" s="41" t="s">
        <v>12</v>
      </c>
      <c r="D16" s="41">
        <v>6942</v>
      </c>
      <c r="E16" s="41">
        <v>12057</v>
      </c>
      <c r="F16" s="41">
        <v>5826</v>
      </c>
      <c r="G16" s="41">
        <v>5730</v>
      </c>
      <c r="H16" s="41">
        <v>3239</v>
      </c>
      <c r="I16" s="41">
        <v>3377</v>
      </c>
      <c r="J16" s="41">
        <v>7078</v>
      </c>
      <c r="K16" s="41">
        <v>5208</v>
      </c>
      <c r="L16" s="41">
        <v>3122</v>
      </c>
      <c r="M16" s="41">
        <v>3695</v>
      </c>
      <c r="N16" s="41">
        <v>3401</v>
      </c>
      <c r="O16" s="41">
        <v>2277</v>
      </c>
      <c r="P16" s="41">
        <v>4134</v>
      </c>
      <c r="Q16" s="53"/>
    </row>
    <row r="17" spans="2:17" s="1" customFormat="1" ht="12" customHeight="1">
      <c r="B17" s="30" t="s">
        <v>2</v>
      </c>
      <c r="C17" s="42">
        <v>0</v>
      </c>
      <c r="D17" s="41">
        <v>23819</v>
      </c>
      <c r="E17" s="41">
        <v>14912</v>
      </c>
      <c r="F17" s="41">
        <v>12767</v>
      </c>
      <c r="G17" s="41">
        <v>12545</v>
      </c>
      <c r="H17" s="41">
        <v>8029</v>
      </c>
      <c r="I17" s="41">
        <v>14445</v>
      </c>
      <c r="J17" s="41">
        <v>19496</v>
      </c>
      <c r="K17" s="41">
        <v>16817</v>
      </c>
      <c r="L17" s="41">
        <v>10134</v>
      </c>
      <c r="M17" s="41">
        <v>8936</v>
      </c>
      <c r="N17" s="41">
        <v>10546</v>
      </c>
      <c r="O17" s="41">
        <v>4281</v>
      </c>
      <c r="P17" s="41">
        <v>8267</v>
      </c>
      <c r="Q17" s="53"/>
    </row>
    <row r="18" spans="2:17" s="1" customFormat="1" ht="12" customHeight="1">
      <c r="B18" s="30" t="s">
        <v>15</v>
      </c>
      <c r="C18" s="41">
        <v>1499</v>
      </c>
      <c r="D18" s="41">
        <v>21831</v>
      </c>
      <c r="E18" s="41">
        <v>13693</v>
      </c>
      <c r="F18" s="41">
        <v>11778</v>
      </c>
      <c r="G18" s="41">
        <v>10450</v>
      </c>
      <c r="H18" s="41">
        <v>9060</v>
      </c>
      <c r="I18" s="41">
        <v>27663</v>
      </c>
      <c r="J18" s="41">
        <v>34529</v>
      </c>
      <c r="K18" s="41">
        <v>26806</v>
      </c>
      <c r="L18" s="41">
        <v>26564</v>
      </c>
      <c r="M18" s="41">
        <v>22156</v>
      </c>
      <c r="N18" s="41">
        <v>21241</v>
      </c>
      <c r="O18" s="41">
        <v>9440</v>
      </c>
      <c r="P18" s="41">
        <v>16424</v>
      </c>
      <c r="Q18" s="53"/>
    </row>
    <row r="19" spans="2:17" s="1" customFormat="1" ht="12" customHeight="1">
      <c r="B19" s="30" t="s">
        <v>3</v>
      </c>
      <c r="C19" s="41">
        <v>5567</v>
      </c>
      <c r="D19" s="41">
        <v>64798</v>
      </c>
      <c r="E19" s="41">
        <v>38075</v>
      </c>
      <c r="F19" s="41">
        <v>30083</v>
      </c>
      <c r="G19" s="41">
        <v>28297</v>
      </c>
      <c r="H19" s="41">
        <v>15450</v>
      </c>
      <c r="I19" s="41">
        <v>27392</v>
      </c>
      <c r="J19" s="41">
        <v>40086</v>
      </c>
      <c r="K19" s="41">
        <v>33492</v>
      </c>
      <c r="L19" s="41">
        <v>30753</v>
      </c>
      <c r="M19" s="41">
        <v>30579</v>
      </c>
      <c r="N19" s="41">
        <v>30825</v>
      </c>
      <c r="O19" s="41">
        <v>12214</v>
      </c>
      <c r="P19" s="41">
        <v>28496</v>
      </c>
      <c r="Q19" s="53"/>
    </row>
    <row r="20" spans="2:17" s="1" customFormat="1" ht="12" customHeight="1">
      <c r="B20" s="30" t="s">
        <v>4</v>
      </c>
      <c r="C20" s="41">
        <v>1</v>
      </c>
      <c r="D20" s="41">
        <v>5932</v>
      </c>
      <c r="E20" s="41">
        <v>530</v>
      </c>
      <c r="F20" s="41">
        <v>442</v>
      </c>
      <c r="G20" s="41">
        <v>997</v>
      </c>
      <c r="H20" s="41">
        <v>759</v>
      </c>
      <c r="I20" s="41">
        <v>5091</v>
      </c>
      <c r="J20" s="41">
        <v>3880</v>
      </c>
      <c r="K20" s="41">
        <v>1210</v>
      </c>
      <c r="L20" s="41">
        <v>603</v>
      </c>
      <c r="M20" s="41">
        <v>1754</v>
      </c>
      <c r="N20" s="41">
        <v>2715</v>
      </c>
      <c r="O20" s="41">
        <v>1647</v>
      </c>
      <c r="P20" s="41">
        <v>2738</v>
      </c>
      <c r="Q20" s="53"/>
    </row>
    <row r="21" spans="2:17" s="1" customFormat="1" ht="3.75" customHeight="1">
      <c r="B21" s="1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53"/>
    </row>
    <row r="22" spans="2:17" s="1" customFormat="1" ht="13.5">
      <c r="B22" s="36" t="s">
        <v>24</v>
      </c>
      <c r="C22" s="44" t="s">
        <v>12</v>
      </c>
      <c r="D22" s="44" t="s">
        <v>12</v>
      </c>
      <c r="E22" s="44" t="s">
        <v>12</v>
      </c>
      <c r="F22" s="44" t="s">
        <v>12</v>
      </c>
      <c r="G22" s="44" t="s">
        <v>12</v>
      </c>
      <c r="H22" s="44" t="s">
        <v>12</v>
      </c>
      <c r="I22" s="44">
        <f>SUM(I23:I24)</f>
        <v>16968</v>
      </c>
      <c r="J22" s="38" t="s">
        <v>12</v>
      </c>
      <c r="K22" s="38" t="s">
        <v>12</v>
      </c>
      <c r="L22" s="38" t="s">
        <v>12</v>
      </c>
      <c r="M22" s="38" t="s">
        <v>12</v>
      </c>
      <c r="N22" s="38" t="s">
        <v>12</v>
      </c>
      <c r="O22" s="38" t="s">
        <v>12</v>
      </c>
      <c r="P22" s="38" t="s">
        <v>12</v>
      </c>
      <c r="Q22" s="56"/>
    </row>
    <row r="23" spans="2:17" s="1" customFormat="1" ht="12.75" customHeight="1">
      <c r="B23" s="34" t="s">
        <v>13</v>
      </c>
      <c r="C23" s="41" t="s">
        <v>12</v>
      </c>
      <c r="D23" s="41" t="s">
        <v>12</v>
      </c>
      <c r="E23" s="41" t="s">
        <v>12</v>
      </c>
      <c r="F23" s="41" t="s">
        <v>12</v>
      </c>
      <c r="G23" s="41" t="s">
        <v>12</v>
      </c>
      <c r="H23" s="41" t="s">
        <v>12</v>
      </c>
      <c r="I23" s="43">
        <v>6475</v>
      </c>
      <c r="J23" s="45" t="s">
        <v>12</v>
      </c>
      <c r="K23" s="45" t="s">
        <v>12</v>
      </c>
      <c r="L23" s="45" t="s">
        <v>12</v>
      </c>
      <c r="M23" s="45" t="s">
        <v>12</v>
      </c>
      <c r="N23" s="45" t="s">
        <v>12</v>
      </c>
      <c r="O23" s="45" t="s">
        <v>12</v>
      </c>
      <c r="P23" s="45" t="s">
        <v>12</v>
      </c>
      <c r="Q23" s="53"/>
    </row>
    <row r="24" spans="2:17" s="1" customFormat="1" ht="12.75" customHeight="1">
      <c r="B24" s="34" t="s">
        <v>14</v>
      </c>
      <c r="C24" s="41" t="s">
        <v>12</v>
      </c>
      <c r="D24" s="41" t="s">
        <v>12</v>
      </c>
      <c r="E24" s="41" t="s">
        <v>12</v>
      </c>
      <c r="F24" s="41" t="s">
        <v>12</v>
      </c>
      <c r="G24" s="41" t="s">
        <v>12</v>
      </c>
      <c r="H24" s="41" t="s">
        <v>12</v>
      </c>
      <c r="I24" s="41">
        <v>10493</v>
      </c>
      <c r="J24" s="45" t="s">
        <v>12</v>
      </c>
      <c r="K24" s="45" t="s">
        <v>12</v>
      </c>
      <c r="L24" s="45" t="s">
        <v>12</v>
      </c>
      <c r="M24" s="45" t="s">
        <v>12</v>
      </c>
      <c r="N24" s="45" t="s">
        <v>12</v>
      </c>
      <c r="O24" s="45" t="s">
        <v>12</v>
      </c>
      <c r="P24" s="45" t="s">
        <v>12</v>
      </c>
      <c r="Q24" s="53"/>
    </row>
    <row r="25" spans="2:17" s="1" customFormat="1" ht="3.75" customHeight="1">
      <c r="B25" s="1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53"/>
    </row>
    <row r="26" spans="2:17" s="1" customFormat="1" ht="12">
      <c r="B26" s="29" t="s">
        <v>1</v>
      </c>
      <c r="C26" s="44">
        <v>0</v>
      </c>
      <c r="D26" s="38">
        <f aca="true" t="shared" si="4" ref="D26:P26">D27</f>
        <v>8064</v>
      </c>
      <c r="E26" s="38">
        <f t="shared" si="4"/>
        <v>5042</v>
      </c>
      <c r="F26" s="38">
        <f t="shared" si="4"/>
        <v>3068</v>
      </c>
      <c r="G26" s="38">
        <f t="shared" si="4"/>
        <v>3151</v>
      </c>
      <c r="H26" s="38">
        <f t="shared" si="4"/>
        <v>4487</v>
      </c>
      <c r="I26" s="38">
        <f t="shared" si="4"/>
        <v>8725</v>
      </c>
      <c r="J26" s="38">
        <f t="shared" si="4"/>
        <v>6478</v>
      </c>
      <c r="K26" s="38">
        <f t="shared" si="4"/>
        <v>3736</v>
      </c>
      <c r="L26" s="38">
        <f t="shared" si="4"/>
        <v>2849</v>
      </c>
      <c r="M26" s="38">
        <f t="shared" si="4"/>
        <v>4793</v>
      </c>
      <c r="N26" s="38">
        <f t="shared" si="4"/>
        <v>4761</v>
      </c>
      <c r="O26" s="38">
        <f t="shared" si="4"/>
        <v>1395</v>
      </c>
      <c r="P26" s="38">
        <f t="shared" si="4"/>
        <v>4305</v>
      </c>
      <c r="Q26" s="56"/>
    </row>
    <row r="27" spans="2:17" s="1" customFormat="1" ht="12">
      <c r="B27" s="30" t="s">
        <v>5</v>
      </c>
      <c r="C27" s="41" t="s">
        <v>12</v>
      </c>
      <c r="D27" s="41">
        <v>8064</v>
      </c>
      <c r="E27" s="41">
        <v>5042</v>
      </c>
      <c r="F27" s="41">
        <v>3068</v>
      </c>
      <c r="G27" s="41">
        <v>3151</v>
      </c>
      <c r="H27" s="41">
        <v>4487</v>
      </c>
      <c r="I27" s="41">
        <v>8725</v>
      </c>
      <c r="J27" s="41">
        <v>6478</v>
      </c>
      <c r="K27" s="41">
        <v>3736</v>
      </c>
      <c r="L27" s="41">
        <v>2849</v>
      </c>
      <c r="M27" s="41">
        <v>4793</v>
      </c>
      <c r="N27" s="41">
        <v>4761</v>
      </c>
      <c r="O27" s="41">
        <v>1395</v>
      </c>
      <c r="P27" s="41">
        <v>4305</v>
      </c>
      <c r="Q27" s="53"/>
    </row>
    <row r="28" spans="2:17" s="1" customFormat="1" ht="3.75" customHeight="1">
      <c r="B28" s="1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53"/>
    </row>
    <row r="29" spans="2:17" s="1" customFormat="1" ht="12" customHeight="1">
      <c r="B29" s="12" t="s">
        <v>25</v>
      </c>
      <c r="C29" s="38">
        <f aca="true" t="shared" si="5" ref="C29:J29">C31</f>
        <v>3577</v>
      </c>
      <c r="D29" s="38">
        <f t="shared" si="5"/>
        <v>4673</v>
      </c>
      <c r="E29" s="38">
        <f t="shared" si="5"/>
        <v>8152</v>
      </c>
      <c r="F29" s="38">
        <f t="shared" si="5"/>
        <v>10141</v>
      </c>
      <c r="G29" s="38">
        <f t="shared" si="5"/>
        <v>6465</v>
      </c>
      <c r="H29" s="38">
        <f>H31</f>
        <v>4134</v>
      </c>
      <c r="I29" s="38">
        <f>I31</f>
        <v>8377</v>
      </c>
      <c r="J29" s="38">
        <f t="shared" si="5"/>
        <v>2670</v>
      </c>
      <c r="K29" s="38">
        <f>K31</f>
        <v>2547</v>
      </c>
      <c r="L29" s="38">
        <f>L31</f>
        <v>1417</v>
      </c>
      <c r="M29" s="38">
        <f>M31</f>
        <v>2167</v>
      </c>
      <c r="N29" s="38">
        <f>N31</f>
        <v>4319</v>
      </c>
      <c r="O29" s="38">
        <f>O31</f>
        <v>1079</v>
      </c>
      <c r="P29" s="38">
        <v>1</v>
      </c>
      <c r="Q29" s="56"/>
    </row>
    <row r="30" spans="2:17" s="1" customFormat="1" ht="4.5" customHeight="1">
      <c r="B30" s="22"/>
      <c r="C30" s="40"/>
      <c r="D30" s="40"/>
      <c r="E30" s="40"/>
      <c r="F30" s="40"/>
      <c r="G30" s="40"/>
      <c r="H30" s="40"/>
      <c r="I30" s="40"/>
      <c r="J30" s="43"/>
      <c r="K30" s="43"/>
      <c r="L30" s="43"/>
      <c r="M30" s="43"/>
      <c r="N30" s="43"/>
      <c r="O30" s="43"/>
      <c r="P30" s="43"/>
      <c r="Q30" s="53"/>
    </row>
    <row r="31" spans="2:17" s="1" customFormat="1" ht="12">
      <c r="B31" s="29" t="s">
        <v>7</v>
      </c>
      <c r="C31" s="38">
        <f aca="true" t="shared" si="6" ref="C31:P31">C32</f>
        <v>3577</v>
      </c>
      <c r="D31" s="38">
        <f t="shared" si="6"/>
        <v>4673</v>
      </c>
      <c r="E31" s="38">
        <f t="shared" si="6"/>
        <v>8152</v>
      </c>
      <c r="F31" s="38">
        <f t="shared" si="6"/>
        <v>10141</v>
      </c>
      <c r="G31" s="38">
        <f t="shared" si="6"/>
        <v>6465</v>
      </c>
      <c r="H31" s="38">
        <f>H32</f>
        <v>4134</v>
      </c>
      <c r="I31" s="38">
        <f>I32</f>
        <v>8377</v>
      </c>
      <c r="J31" s="38">
        <f t="shared" si="6"/>
        <v>2670</v>
      </c>
      <c r="K31" s="38">
        <f t="shared" si="6"/>
        <v>2547</v>
      </c>
      <c r="L31" s="38">
        <f t="shared" si="6"/>
        <v>1417</v>
      </c>
      <c r="M31" s="38">
        <f t="shared" si="6"/>
        <v>2167</v>
      </c>
      <c r="N31" s="38">
        <f t="shared" si="6"/>
        <v>4319</v>
      </c>
      <c r="O31" s="38">
        <f t="shared" si="6"/>
        <v>1079</v>
      </c>
      <c r="P31" s="38">
        <f t="shared" si="6"/>
        <v>0</v>
      </c>
      <c r="Q31" s="56"/>
    </row>
    <row r="32" spans="2:17" s="1" customFormat="1" ht="12">
      <c r="B32" s="13" t="s">
        <v>8</v>
      </c>
      <c r="C32" s="41">
        <v>3577</v>
      </c>
      <c r="D32" s="41">
        <v>4673</v>
      </c>
      <c r="E32" s="41">
        <v>8152</v>
      </c>
      <c r="F32" s="41">
        <v>10141</v>
      </c>
      <c r="G32" s="41">
        <v>6465</v>
      </c>
      <c r="H32" s="41">
        <v>4134</v>
      </c>
      <c r="I32" s="41">
        <v>8377</v>
      </c>
      <c r="J32" s="41">
        <v>2670</v>
      </c>
      <c r="K32" s="41">
        <v>2547</v>
      </c>
      <c r="L32" s="41">
        <v>1417</v>
      </c>
      <c r="M32" s="41">
        <v>2167</v>
      </c>
      <c r="N32" s="41">
        <v>4319</v>
      </c>
      <c r="O32" s="41">
        <v>1079</v>
      </c>
      <c r="P32" s="41">
        <v>0</v>
      </c>
      <c r="Q32" s="53"/>
    </row>
    <row r="33" spans="2:17" s="1" customFormat="1" ht="6" customHeight="1" thickBot="1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54"/>
    </row>
    <row r="34" spans="2:16" s="1" customFormat="1" ht="6" customHeight="1">
      <c r="B34" s="16"/>
      <c r="C34" s="23"/>
      <c r="D34" s="23"/>
      <c r="E34" s="9"/>
      <c r="F34" s="9"/>
      <c r="G34" s="9"/>
      <c r="H34" s="9"/>
      <c r="I34" s="9"/>
      <c r="J34" s="2"/>
      <c r="K34" s="2"/>
      <c r="L34" s="2"/>
      <c r="M34" s="2"/>
      <c r="N34" s="2"/>
      <c r="O34" s="47"/>
      <c r="P34" s="47"/>
    </row>
    <row r="35" spans="2:16" s="1" customFormat="1" ht="12" customHeight="1">
      <c r="B35" s="60" t="s">
        <v>11</v>
      </c>
      <c r="C35" s="60"/>
      <c r="D35" s="60"/>
      <c r="E35" s="60"/>
      <c r="F35" s="25"/>
      <c r="G35" s="31"/>
      <c r="H35" s="32"/>
      <c r="I35" s="35"/>
      <c r="J35" s="28"/>
      <c r="K35" s="28"/>
      <c r="L35" s="28"/>
      <c r="M35" s="28"/>
      <c r="N35" s="28"/>
      <c r="O35" s="50"/>
      <c r="P35" s="50"/>
    </row>
    <row r="36" spans="2:17" ht="48.75" customHeight="1">
      <c r="B36" s="57" t="s">
        <v>27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2:17" ht="24.75" customHeight="1">
      <c r="B37" s="58" t="s">
        <v>19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2:17" ht="12.75" customHeight="1">
      <c r="B38" s="58" t="s">
        <v>28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2:23" ht="21.75" customHeight="1">
      <c r="B39" s="57" t="s">
        <v>26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33"/>
      <c r="S39" s="33"/>
      <c r="T39" s="33"/>
      <c r="U39" s="33"/>
      <c r="V39" s="33"/>
      <c r="W39" s="33"/>
    </row>
    <row r="40" spans="2:23" ht="12" customHeight="1">
      <c r="B40" s="57" t="s">
        <v>29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33"/>
      <c r="S40" s="33"/>
      <c r="T40" s="33"/>
      <c r="U40" s="33"/>
      <c r="V40" s="33"/>
      <c r="W40" s="33"/>
    </row>
    <row r="41" spans="2:17" s="18" customFormat="1" ht="21" customHeight="1">
      <c r="B41" s="57" t="s">
        <v>18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="1" customFormat="1" ht="12"/>
    <row r="43" spans="2:16" ht="12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51"/>
      <c r="P43" s="51"/>
    </row>
    <row r="44" spans="2:16" s="1" customFormat="1" ht="12">
      <c r="B44" s="17"/>
      <c r="C44" s="24"/>
      <c r="D44" s="24"/>
      <c r="E44" s="27"/>
      <c r="F44" s="27"/>
      <c r="G44" s="27"/>
      <c r="H44" s="27"/>
      <c r="I44" s="27"/>
      <c r="J44" s="26"/>
      <c r="K44" s="26"/>
      <c r="L44" s="26"/>
      <c r="M44" s="26"/>
      <c r="N44" s="26"/>
      <c r="O44" s="51"/>
      <c r="P44" s="51"/>
    </row>
    <row r="45" spans="3:4" ht="12">
      <c r="C45" s="2"/>
      <c r="D45" s="2"/>
    </row>
    <row r="46" spans="3:4" ht="12">
      <c r="C46" s="2"/>
      <c r="D46" s="2"/>
    </row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</sheetData>
  <sheetProtection/>
  <mergeCells count="8">
    <mergeCell ref="B41:Q41"/>
    <mergeCell ref="B37:Q37"/>
    <mergeCell ref="B2:Q2"/>
    <mergeCell ref="B40:Q40"/>
    <mergeCell ref="B35:E35"/>
    <mergeCell ref="B36:Q36"/>
    <mergeCell ref="B38:Q38"/>
    <mergeCell ref="B39:Q39"/>
  </mergeCells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77" r:id="rId3"/>
  <headerFooter scaleWithDoc="0">
    <oddHeader>&amp;L&amp;G&amp;R&amp;G</oddHeader>
    <oddFooter>&amp;R&amp;G
&amp;8&amp;P/&amp;N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Unidad de Política Migratoria, SEGOB.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de Estudios Migratorios, UPM</dc:creator>
  <cp:keywords/>
  <dc:description/>
  <cp:lastModifiedBy>Reyes Sanabria Héctor</cp:lastModifiedBy>
  <cp:lastPrinted>2022-07-06T21:11:22Z</cp:lastPrinted>
  <dcterms:created xsi:type="dcterms:W3CDTF">2010-07-26T17:14:33Z</dcterms:created>
  <dcterms:modified xsi:type="dcterms:W3CDTF">2022-07-06T21:11:28Z</dcterms:modified>
  <cp:category/>
  <cp:version/>
  <cp:contentType/>
  <cp:contentStatus/>
</cp:coreProperties>
</file>