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565" activeTab="0"/>
  </bookViews>
  <sheets>
    <sheet name="65-68 (Resid)" sheetId="1" r:id="rId1"/>
  </sheets>
  <externalReferences>
    <externalReference r:id="rId4"/>
  </externalReferences>
  <definedNames>
    <definedName name="_xlfn.SUMIFS" hidden="1">#NAME?</definedName>
    <definedName name="_xlnm.Print_Area" localSheetId="0">'65-68 (Resid)'!$A$1:$P$314</definedName>
  </definedNames>
  <calcPr fullCalcOnLoad="1"/>
</workbook>
</file>

<file path=xl/sharedStrings.xml><?xml version="1.0" encoding="utf-8"?>
<sst xmlns="http://schemas.openxmlformats.org/spreadsheetml/2006/main" count="281" uniqueCount="264">
  <si>
    <r>
      <t>1.4 Entradas aéreas de extranjeros, por continente y país de residencia,</t>
    </r>
    <r>
      <rPr>
        <b/>
        <vertAlign val="superscript"/>
        <sz val="12"/>
        <color indexed="8"/>
        <rFont val="Arial"/>
        <family val="2"/>
      </rPr>
      <t>1/</t>
    </r>
    <r>
      <rPr>
        <b/>
        <sz val="12"/>
        <color indexed="8"/>
        <rFont val="Arial"/>
        <family val="2"/>
      </rPr>
      <t xml:space="preserve"> 2012</t>
    </r>
  </si>
  <si>
    <t>(Continúa)</t>
  </si>
  <si>
    <t>Continente/ País de residencia</t>
  </si>
  <si>
    <t>Enero</t>
  </si>
  <si>
    <t>Total</t>
  </si>
  <si>
    <t>Total General</t>
  </si>
  <si>
    <t/>
  </si>
  <si>
    <t>América</t>
  </si>
  <si>
    <t>América del Norte</t>
  </si>
  <si>
    <t>Bermudas, Islas (R. Unido)</t>
  </si>
  <si>
    <t>Canadá</t>
  </si>
  <si>
    <t>Estados Unidos</t>
  </si>
  <si>
    <t>Groenlandia</t>
  </si>
  <si>
    <t>México</t>
  </si>
  <si>
    <t>San Pedro y Miguelón (Francia)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</si>
  <si>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</si>
  <si>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</si>
  <si>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</si>
  <si>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</si>
  <si>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</si>
  <si>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</si>
  <si>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</si>
  <si>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</si>
  <si>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</si>
  <si>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Anguila</t>
  </si>
  <si>
    <t>Antigua y Barbuda</t>
  </si>
  <si>
    <t>Antillas Holandesas (P. Bajos)</t>
  </si>
  <si>
    <t>Aruba (P. Bajos)</t>
  </si>
  <si>
    <t>Bahamas (Comonwealth)</t>
  </si>
  <si>
    <t>Barbados</t>
  </si>
  <si>
    <t>Caimán, Islas (R. Unido)</t>
  </si>
  <si>
    <t>Cuba</t>
  </si>
  <si>
    <t>De San Martin, Isla (P. Bajos-Francia)</t>
  </si>
  <si>
    <t>Dominica (Comonwealth)</t>
  </si>
  <si>
    <t>Dominicana, Rep.</t>
  </si>
  <si>
    <t>Granada</t>
  </si>
  <si>
    <t>Guadalupe (Francia)</t>
  </si>
  <si>
    <t>Haití</t>
  </si>
  <si>
    <t>Jamaica</t>
  </si>
  <si>
    <t>Martinica (Terr. Ultram. Francia)</t>
  </si>
  <si>
    <t>Montserrat (R. Unido)</t>
  </si>
  <si>
    <t>Puerto Rico (EUA)</t>
  </si>
  <si>
    <t>San Bartolomé (Terr. Ultram. Francia)</t>
  </si>
  <si>
    <t>San Cristóbal y Nieves</t>
  </si>
  <si>
    <t>San Vicente y Las Granadinas</t>
  </si>
  <si>
    <t>Santa Lucía</t>
  </si>
  <si>
    <t>Trinidad y Tobago</t>
  </si>
  <si>
    <t>Turcos y Caicos, Islas (R. Unido)</t>
  </si>
  <si>
    <t>Vírgenes Británicas, Islas</t>
  </si>
  <si>
    <t>Vírgenes de EUA, Islas</t>
  </si>
  <si>
    <t>América del Sur</t>
  </si>
  <si>
    <t>Argentina</t>
  </si>
  <si>
    <t>Bolivia</t>
  </si>
  <si>
    <t>Brasil</t>
  </si>
  <si>
    <t>Chile</t>
  </si>
  <si>
    <t>Colombia</t>
  </si>
  <si>
    <t>Ecuador</t>
  </si>
  <si>
    <t>Georgia del Sur (R. Unido)</t>
  </si>
  <si>
    <t>Guayana Francesa</t>
  </si>
  <si>
    <t>Guyana</t>
  </si>
  <si>
    <t>Malvinas, Islas</t>
  </si>
  <si>
    <t>Paraguay</t>
  </si>
  <si>
    <t>Perú</t>
  </si>
  <si>
    <t>Surinam</t>
  </si>
  <si>
    <t>Uruguay</t>
  </si>
  <si>
    <t>Venezuela</t>
  </si>
  <si>
    <t>(-) Significa cero.</t>
  </si>
  <si>
    <t>Ver notas al final del cuadro.</t>
  </si>
  <si>
    <t>Europa</t>
  </si>
  <si>
    <t>Aland, Islas (Finlandia)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</si>
  <si>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</si>
  <si>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</si>
  <si>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</si>
  <si>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</si>
  <si>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</si>
  <si>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</si>
  <si>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</si>
  <si>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Bulgaria</t>
  </si>
  <si>
    <t>Checa, Rep.</t>
  </si>
  <si>
    <t>Croacia</t>
  </si>
  <si>
    <t>Del Hombre, Isla (R. Unido)</t>
  </si>
  <si>
    <t>Dinamarca</t>
  </si>
  <si>
    <t>Eslovaquia</t>
  </si>
  <si>
    <t>Eslovenia</t>
  </si>
  <si>
    <t>España</t>
  </si>
  <si>
    <t>Estonia</t>
  </si>
  <si>
    <t>Faroe, Islas</t>
  </si>
  <si>
    <t>Finlandia</t>
  </si>
  <si>
    <t>Francia</t>
  </si>
  <si>
    <t>Gibraltar</t>
  </si>
  <si>
    <t>Grecia</t>
  </si>
  <si>
    <t>Guernsey  (R. Unido)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</si>
  <si>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</si>
  <si>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</si>
  <si>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</si>
  <si>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</si>
  <si>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</si>
  <si>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</si>
  <si>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</si>
  <si>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</si>
  <si>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</si>
  <si>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</si>
  <si>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</si>
  <si>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</si>
  <si>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</si>
  <si>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</si>
  <si>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 (Holanda)</t>
  </si>
  <si>
    <t>Polonia</t>
  </si>
  <si>
    <t>Portugal</t>
  </si>
  <si>
    <t>Reino Unido</t>
  </si>
  <si>
    <t>Rumanía</t>
  </si>
  <si>
    <t>Rusia</t>
  </si>
  <si>
    <t>San Marino</t>
  </si>
  <si>
    <t>Serbia</t>
  </si>
  <si>
    <t>Serbia y Montenegro</t>
  </si>
  <si>
    <t>Suecia</t>
  </si>
  <si>
    <t>Suiza</t>
  </si>
  <si>
    <t>Svalbard y Jan Mayen (Noruega)</t>
  </si>
  <si>
    <t>Ucrania</t>
  </si>
  <si>
    <t>Vaticano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</si>
  <si>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</si>
  <si>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</si>
  <si>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</si>
  <si>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</si>
  <si>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</si>
  <si>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</si>
  <si>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</si>
  <si>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</t>
  </si>
  <si>
    <t>Bután</t>
  </si>
  <si>
    <t>Camboya</t>
  </si>
  <si>
    <t>China</t>
  </si>
  <si>
    <t>Chipre</t>
  </si>
  <si>
    <t>Corea, R.P.D. (Norte)</t>
  </si>
  <si>
    <t>Corea, Rep. (Sur)</t>
  </si>
  <si>
    <t>Emiratos Árabes Unidos</t>
  </si>
  <si>
    <t>Filipinas</t>
  </si>
  <si>
    <t>Georgia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</si>
  <si>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</si>
  <si>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</si>
  <si>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</si>
  <si>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</si>
  <si>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</si>
  <si>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</si>
  <si>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</si>
  <si>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</si>
  <si>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</si>
  <si>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</si>
  <si>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</si>
  <si>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</si>
  <si>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</si>
  <si>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</si>
  <si>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</si>
  <si>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</si>
  <si>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</si>
  <si>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</si>
  <si>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</si>
  <si>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</si>
  <si>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</si>
  <si>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</si>
  <si>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</si>
  <si>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</si>
  <si>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</si>
  <si>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</si>
  <si>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</si>
  <si>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Taiwán</t>
  </si>
  <si>
    <t>Tayikistán</t>
  </si>
  <si>
    <t>Timor Oriental</t>
  </si>
  <si>
    <t>Turkmenistán</t>
  </si>
  <si>
    <t>Turquía</t>
  </si>
  <si>
    <t>Uzbekistán</t>
  </si>
  <si>
    <t>Vietnam</t>
  </si>
  <si>
    <t>Yemen</t>
  </si>
  <si>
    <t>Oceanía</t>
  </si>
  <si>
    <t>Australia</t>
  </si>
  <si>
    <t>Cocos, Islas</t>
  </si>
  <si>
    <t>Cook, Islas</t>
  </si>
  <si>
    <t>Fiyi, Islas</t>
  </si>
  <si>
    <t>Guam, Islas</t>
  </si>
  <si>
    <t>Kiribati</t>
  </si>
  <si>
    <t>Marshall, Islas</t>
  </si>
  <si>
    <t>Micronesia, Rep.</t>
  </si>
  <si>
    <t>Nauru</t>
  </si>
  <si>
    <t>Navidad, Islas</t>
  </si>
  <si>
    <t>Niue, Islas</t>
  </si>
  <si>
    <t>Norfolk, Islas</t>
  </si>
  <si>
    <t>Nueva Caledonia</t>
  </si>
  <si>
    <t>Nueva Zelandia</t>
  </si>
  <si>
    <t>Palaos, Rep.</t>
  </si>
  <si>
    <t>Papúa Nueva Guinea</t>
  </si>
  <si>
    <t>Pitcairn, Islas</t>
  </si>
  <si>
    <t>Polinesia Francesa</t>
  </si>
  <si>
    <t>Salomón, Islas</t>
  </si>
  <si>
    <t>Samoa Occidental</t>
  </si>
  <si>
    <t>Tokelau</t>
  </si>
  <si>
    <t>Tonga</t>
  </si>
  <si>
    <t>Tuvalu</t>
  </si>
  <si>
    <t>Vanuatu</t>
  </si>
  <si>
    <t>Wallis y Futuna, Islas</t>
  </si>
  <si>
    <t>(Concluye)</t>
  </si>
  <si>
    <t>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</si>
  <si>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</si>
  <si>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</si>
  <si>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</si>
  <si>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</si>
  <si>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</si>
  <si>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</si>
  <si>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</si>
  <si>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</si>
  <si>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Centroafricana, Rep.</t>
  </si>
  <si>
    <t>Chad</t>
  </si>
  <si>
    <t>Comoras</t>
  </si>
  <si>
    <t>Congo, Rep.</t>
  </si>
  <si>
    <t>Congo, Rep. Dem.</t>
  </si>
  <si>
    <t>Costa de Marfil</t>
  </si>
  <si>
    <t>Djibouti</t>
  </si>
  <si>
    <t>Egipto</t>
  </si>
  <si>
    <t>Eritrea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</si>
  <si>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</si>
  <si>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</si>
  <si>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</si>
  <si>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</si>
  <si>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</si>
  <si>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</si>
  <si>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</si>
  <si>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</si>
  <si>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Lesoto</t>
  </si>
  <si>
    <t>Liberia</t>
  </si>
  <si>
    <t>Libia</t>
  </si>
  <si>
    <t>Madagascar</t>
  </si>
  <si>
    <t>Mahoré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</si>
  <si>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</si>
  <si>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</si>
  <si>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</si>
  <si>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</si>
  <si>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</si>
  <si>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</si>
  <si>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</si>
  <si>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</si>
  <si>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</si>
  <si>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Reunión, Islas</t>
  </si>
  <si>
    <t>Ruanda</t>
  </si>
  <si>
    <t>Saharaui, Rep. Árabe</t>
  </si>
  <si>
    <t>Santa Helena (Terr. Ultram. R. Unido)</t>
  </si>
  <si>
    <t>Santo Tomé y Príncipe</t>
  </si>
  <si>
    <t>Senegal</t>
  </si>
  <si>
    <t>Seychelles, Islas</t>
  </si>
  <si>
    <t>Sierra Leona</t>
  </si>
  <si>
    <t>Somalia</t>
  </si>
  <si>
    <t>Suazilandia</t>
  </si>
  <si>
    <t>Sudáfrica</t>
  </si>
  <si>
    <t>Sudán</t>
  </si>
  <si>
    <t>Sudán del Sur</t>
  </si>
  <si>
    <t>Tanzania</t>
  </si>
  <si>
    <t>Terr. Británico del Océano Índico</t>
  </si>
  <si>
    <t>Togo</t>
  </si>
  <si>
    <t>Túnez</t>
  </si>
  <si>
    <t>Uganda</t>
  </si>
  <si>
    <t>Zambia</t>
  </si>
  <si>
    <t>Zimbabue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</si>
  <si>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2/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</si>
  <si>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tiene un rango de error de ± 0.5% debido errores de captura en el filtro migratorio.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</si>
  <si>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</si>
  <si>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t>Las cifras se refieren a eventos debido a que una misma persona pudo haber entrado al país en más de una ocasión.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</si>
  <si>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los registros electrónicos del INM en los puntos de internación aéreos a México.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</si>
</sst>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\ \ _-;\-* #\ ###\ ##0\ \ _-;_-* &quot;-  &quot;_-;_-@\ \ _-"/>
    <numFmt numFmtId="165" formatCode="#\ ###\ ##0;\-;_-* &quot;-&quot;_-;_-@_-"/>
    <numFmt numFmtId="166" formatCode="#\ ###\ ##0\ ;\-;_-* &quot;- &quot;_-;_-@\ _-"/>
    <numFmt numFmtId="167" formatCode="#\ ###\ ##0;\-;_-\ &quot;-&quot;_-;_-@_-"/>
    <numFmt numFmtId="168" formatCode="_-* #\ ###\ ##0_-;\-* #\ ##0_-;_-* &quot;-&quot;_-;_-@_-"/>
    <numFmt numFmtId="169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63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4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 quotePrefix="1">
      <alignment/>
    </xf>
    <xf numFmtId="164" fontId="51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center" wrapText="1"/>
    </xf>
    <xf numFmtId="165" fontId="53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 horizontal="right" vertical="center"/>
    </xf>
    <xf numFmtId="41" fontId="50" fillId="33" borderId="10" xfId="0" applyNumberFormat="1" applyFont="1" applyFill="1" applyBorder="1" applyAlignment="1">
      <alignment vertical="center"/>
    </xf>
    <xf numFmtId="41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41" fontId="50" fillId="33" borderId="12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166" fontId="50" fillId="0" borderId="0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5" fillId="34" borderId="13" xfId="0" applyFont="1" applyFill="1" applyBorder="1" applyAlignment="1">
      <alignment/>
    </xf>
    <xf numFmtId="167" fontId="55" fillId="34" borderId="0" xfId="0" applyNumberFormat="1" applyFont="1" applyFill="1" applyBorder="1" applyAlignment="1">
      <alignment horizontal="right"/>
    </xf>
    <xf numFmtId="167" fontId="55" fillId="34" borderId="0" xfId="0" applyNumberFormat="1" applyFont="1" applyFill="1" applyBorder="1" applyAlignment="1">
      <alignment horizontal="right" indent="1"/>
    </xf>
    <xf numFmtId="167" fontId="55" fillId="34" borderId="14" xfId="0" applyNumberFormat="1" applyFont="1" applyFill="1" applyBorder="1" applyAlignment="1">
      <alignment horizontal="right" indent="1"/>
    </xf>
    <xf numFmtId="167" fontId="50" fillId="0" borderId="0" xfId="0" applyNumberFormat="1" applyFont="1" applyAlignment="1">
      <alignment/>
    </xf>
    <xf numFmtId="167" fontId="50" fillId="0" borderId="0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right" indent="1"/>
    </xf>
    <xf numFmtId="167" fontId="55" fillId="0" borderId="14" xfId="0" applyNumberFormat="1" applyFont="1" applyBorder="1" applyAlignment="1">
      <alignment horizontal="right" indent="1"/>
    </xf>
    <xf numFmtId="0" fontId="55" fillId="35" borderId="13" xfId="0" applyFont="1" applyFill="1" applyBorder="1" applyAlignment="1">
      <alignment horizontal="left" indent="2"/>
    </xf>
    <xf numFmtId="167" fontId="55" fillId="35" borderId="0" xfId="0" applyNumberFormat="1" applyFont="1" applyFill="1" applyBorder="1" applyAlignment="1">
      <alignment horizontal="right"/>
    </xf>
    <xf numFmtId="167" fontId="55" fillId="35" borderId="0" xfId="0" applyNumberFormat="1" applyFont="1" applyFill="1" applyBorder="1" applyAlignment="1">
      <alignment horizontal="right" indent="1"/>
    </xf>
    <xf numFmtId="167" fontId="55" fillId="35" borderId="14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 horizontal="left" indent="2"/>
    </xf>
    <xf numFmtId="0" fontId="55" fillId="35" borderId="13" xfId="0" applyFont="1" applyFill="1" applyBorder="1" applyAlignment="1">
      <alignment horizontal="left" indent="3"/>
    </xf>
    <xf numFmtId="0" fontId="50" fillId="0" borderId="13" xfId="0" applyFont="1" applyBorder="1" applyAlignment="1">
      <alignment horizontal="left" indent="4"/>
    </xf>
    <xf numFmtId="167" fontId="50" fillId="0" borderId="0" xfId="0" applyNumberFormat="1" applyFont="1" applyBorder="1" applyAlignment="1" quotePrefix="1">
      <alignment horizontal="right"/>
    </xf>
    <xf numFmtId="167" fontId="55" fillId="33" borderId="14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 horizontal="left" vertical="center" indent="4"/>
    </xf>
    <xf numFmtId="0" fontId="50" fillId="0" borderId="13" xfId="0" applyFont="1" applyFill="1" applyBorder="1" applyAlignment="1">
      <alignment horizontal="left" vertical="center" indent="4"/>
    </xf>
    <xf numFmtId="0" fontId="50" fillId="0" borderId="13" xfId="0" applyFont="1" applyBorder="1" applyAlignment="1">
      <alignment horizontal="left" indent="3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1" fillId="0" borderId="0" xfId="0" applyFont="1" applyAlignment="1">
      <alignment vertical="top"/>
    </xf>
    <xf numFmtId="0" fontId="56" fillId="0" borderId="0" xfId="0" applyFont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50" fillId="0" borderId="0" xfId="0" applyFont="1" applyBorder="1" applyAlignment="1">
      <alignment/>
    </xf>
    <xf numFmtId="167" fontId="53" fillId="35" borderId="0" xfId="0" applyNumberFormat="1" applyFont="1" applyFill="1" applyBorder="1" applyAlignment="1">
      <alignment horizontal="right"/>
    </xf>
    <xf numFmtId="167" fontId="53" fillId="35" borderId="0" xfId="0" applyNumberFormat="1" applyFont="1" applyFill="1" applyBorder="1" applyAlignment="1">
      <alignment horizontal="right" indent="1"/>
    </xf>
    <xf numFmtId="0" fontId="50" fillId="0" borderId="13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 horizontal="left" indent="3"/>
    </xf>
    <xf numFmtId="167" fontId="55" fillId="0" borderId="14" xfId="0" applyNumberFormat="1" applyFont="1" applyFill="1" applyBorder="1" applyAlignment="1">
      <alignment horizontal="right" indent="1"/>
    </xf>
    <xf numFmtId="0" fontId="50" fillId="0" borderId="15" xfId="0" applyFont="1" applyBorder="1" applyAlignment="1">
      <alignment horizontal="left" indent="2"/>
    </xf>
    <xf numFmtId="168" fontId="50" fillId="0" borderId="16" xfId="0" applyNumberFormat="1" applyFont="1" applyBorder="1" applyAlignment="1">
      <alignment/>
    </xf>
    <xf numFmtId="168" fontId="50" fillId="0" borderId="17" xfId="0" applyNumberFormat="1" applyFont="1" applyBorder="1" applyAlignment="1">
      <alignment/>
    </xf>
    <xf numFmtId="0" fontId="50" fillId="0" borderId="0" xfId="0" applyFont="1" applyBorder="1" applyAlignment="1">
      <alignment horizontal="left" indent="2"/>
    </xf>
    <xf numFmtId="168" fontId="50" fillId="0" borderId="0" xfId="0" applyNumberFormat="1" applyFont="1" applyBorder="1" applyAlignment="1">
      <alignment/>
    </xf>
    <xf numFmtId="167" fontId="50" fillId="0" borderId="14" xfId="0" applyNumberFormat="1" applyFont="1" applyFill="1" applyBorder="1" applyAlignment="1">
      <alignment horizontal="right" indent="1"/>
    </xf>
    <xf numFmtId="0" fontId="50" fillId="0" borderId="0" xfId="0" applyFont="1" applyAlignment="1">
      <alignment horizontal="left" indent="2"/>
    </xf>
    <xf numFmtId="168" fontId="50" fillId="0" borderId="0" xfId="0" applyNumberFormat="1" applyFont="1" applyAlignment="1">
      <alignment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5" fillId="0" borderId="0" xfId="0" applyFont="1" applyBorder="1" applyAlignment="1">
      <alignment/>
    </xf>
    <xf numFmtId="0" fontId="55" fillId="35" borderId="0" xfId="0" applyNumberFormat="1" applyFont="1" applyFill="1" applyBorder="1" applyAlignment="1">
      <alignment horizontal="right"/>
    </xf>
    <xf numFmtId="0" fontId="55" fillId="35" borderId="14" xfId="0" applyNumberFormat="1" applyFont="1" applyFill="1" applyBorder="1" applyAlignment="1">
      <alignment horizontal="right" indent="1"/>
    </xf>
    <xf numFmtId="0" fontId="50" fillId="0" borderId="15" xfId="0" applyFont="1" applyFill="1" applyBorder="1" applyAlignment="1">
      <alignment/>
    </xf>
    <xf numFmtId="167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19" fillId="0" borderId="0" xfId="0" applyFont="1" applyFill="1" applyAlignment="1">
      <alignment horizontal="justify" vertical="top" wrapText="1"/>
    </xf>
    <xf numFmtId="0" fontId="51" fillId="0" borderId="0" xfId="0" applyFont="1" applyFill="1" applyAlignment="1">
      <alignment horizontal="justify" vertical="top" wrapText="1"/>
    </xf>
    <xf numFmtId="0" fontId="51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8" fillId="0" borderId="0" xfId="0" applyFont="1" applyAlignment="1">
      <alignment horizontal="justify" wrapText="1"/>
    </xf>
    <xf numFmtId="0" fontId="30" fillId="0" borderId="0" xfId="0" applyFont="1" applyAlignment="1">
      <alignment/>
    </xf>
    <xf numFmtId="0" fontId="0" fillId="0" borderId="0" xfId="0" applyFill="1" applyAlignment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%202015\BOLETIN%20ESTADISTICA\2002%20al%202014\2012%20revisi&#243;n%20noviembre%202015\Archivos%20de%20Trabajo_revisi&#243;n%202015\Cap%201%20VALIDACION%20Bolet&#237;n%202012%20Ver%208-Mayo-2013_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2)"/>
      <sheetName val="2-4 (2)"/>
      <sheetName val="5-8 Anual (2)"/>
      <sheetName val="9-12 Ene (2)"/>
      <sheetName val="13-16 Feb (2)"/>
      <sheetName val="17-20 Mar (2)"/>
      <sheetName val="21-24 Abr (2)"/>
      <sheetName val="25-28 May (2)"/>
      <sheetName val="29-32 Jun (2)"/>
      <sheetName val="33-36 Jul (2)"/>
      <sheetName val="37-40 Ago (2)"/>
      <sheetName val="41-44 Sep (2)"/>
      <sheetName val="45-48 Oct (2)"/>
      <sheetName val="49-52 Nov (2)"/>
      <sheetName val="53-56 Dic (2)"/>
      <sheetName val="57-60 (2)"/>
      <sheetName val="61-64 (2)"/>
      <sheetName val="65-68 (Resid)"/>
      <sheetName val="Cobertura SIOM"/>
      <sheetName val="Cuadro 1.5 (3)"/>
      <sheetName val="Cuadro 1.4 (Resd)"/>
      <sheetName val="EntradasCalidadmes2012 (2)"/>
      <sheetName val="Hoja5"/>
      <sheetName val="1"/>
      <sheetName val="5-8 Ene"/>
      <sheetName val="9-12 Feb"/>
      <sheetName val="13-16 Mar"/>
      <sheetName val="17-20 Abr"/>
      <sheetName val="21-24 May"/>
      <sheetName val="25-28 Jun"/>
      <sheetName val="29-32 Jul"/>
      <sheetName val="33-36 Ago"/>
      <sheetName val="37-40 Sep"/>
      <sheetName val="41-44 Oct"/>
      <sheetName val="45-48 Nov"/>
      <sheetName val="49-52 Dic"/>
      <sheetName val="Entradas Acumulado"/>
      <sheetName val="Flujo Terrestre Front Nort-Sur"/>
      <sheetName val="Hoja2"/>
      <sheetName val="Entradas x Entidad Federativa"/>
      <sheetName val="Aereas por calidad"/>
      <sheetName val="Gráficas Flujo Aereo"/>
      <sheetName val="EntradasCalidadmes2012"/>
      <sheetName val="EntradasCalidadmes2011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Mex)"/>
      <sheetName val="Terrestres (Mex)"/>
      <sheetName val="Maritimos (Mex)"/>
      <sheetName val="Total de entradas a t m (Mex)"/>
      <sheetName val="57-60 (Resid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9"/>
  <sheetViews>
    <sheetView tabSelected="1" zoomScalePageLayoutView="0" workbookViewId="0" topLeftCell="A42">
      <selection activeCell="B82" sqref="B82:P82"/>
    </sheetView>
  </sheetViews>
  <sheetFormatPr defaultColWidth="11.421875" defaultRowHeight="12" customHeight="1"/>
  <cols>
    <col min="1" max="1" width="1.28515625" style="4" customWidth="1"/>
    <col min="2" max="2" width="33.57421875" style="4" customWidth="1"/>
    <col min="3" max="9" width="8.57421875" style="4" customWidth="1"/>
    <col min="10" max="10" width="8.7109375" style="4" customWidth="1"/>
    <col min="11" max="11" width="9.57421875" style="4" customWidth="1"/>
    <col min="12" max="12" width="8.57421875" style="4" customWidth="1"/>
    <col min="13" max="14" width="9.28125" style="4" customWidth="1"/>
    <col min="15" max="15" width="0.85546875" style="4" customWidth="1"/>
    <col min="16" max="16" width="12.00390625" style="4" customWidth="1"/>
    <col min="17" max="17" width="1.7109375" style="4" customWidth="1"/>
    <col min="18" max="16384" width="11.421875" style="4" customWidth="1"/>
  </cols>
  <sheetData>
    <row r="1" spans="1:16" ht="6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15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3:15" ht="6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6" ht="12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 t="s">
        <v>1</v>
      </c>
    </row>
    <row r="5" spans="2:16" ht="25.5" customHeight="1">
      <c r="B5" s="10" t="s">
        <v>2</v>
      </c>
      <c r="C5" s="11" t="s">
        <v>3</v>
      </c>
      <c r="D5" s="12" t="str">
        <f aca="true" t="shared" si="0" ref="D5:N5">CHOOSE(COLUMN(C5)-1,"Enero","Febrero","Marzo","Abril","Mayo","Junio","Julio","Agosto","Septiembre","Octubre","Noviembre","Diciembre")</f>
        <v>Febrero</v>
      </c>
      <c r="E5" s="12" t="str">
        <f t="shared" si="0"/>
        <v>Marzo</v>
      </c>
      <c r="F5" s="12" t="str">
        <f t="shared" si="0"/>
        <v>Abril</v>
      </c>
      <c r="G5" s="12" t="str">
        <f t="shared" si="0"/>
        <v>Mayo</v>
      </c>
      <c r="H5" s="12" t="str">
        <f t="shared" si="0"/>
        <v>Junio</v>
      </c>
      <c r="I5" s="12" t="str">
        <f t="shared" si="0"/>
        <v>Julio</v>
      </c>
      <c r="J5" s="12" t="str">
        <f t="shared" si="0"/>
        <v>Agosto</v>
      </c>
      <c r="K5" s="12" t="str">
        <f t="shared" si="0"/>
        <v>Septiembre</v>
      </c>
      <c r="L5" s="12" t="str">
        <f t="shared" si="0"/>
        <v>Octubre</v>
      </c>
      <c r="M5" s="12" t="str">
        <f t="shared" si="0"/>
        <v>Noviembre</v>
      </c>
      <c r="N5" s="12" t="str">
        <f t="shared" si="0"/>
        <v>Diciembre</v>
      </c>
      <c r="O5" s="12"/>
      <c r="P5" s="13" t="s">
        <v>4</v>
      </c>
    </row>
    <row r="6" spans="2:16" ht="6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21" ht="15" customHeight="1">
      <c r="B7" s="17" t="s">
        <v>5</v>
      </c>
      <c r="C7" s="18">
        <f aca="true" t="shared" si="1" ref="C7:N7">C9+C87+C140+C205+C246+C307</f>
        <v>1026996</v>
      </c>
      <c r="D7" s="18">
        <f t="shared" si="1"/>
        <v>1042311</v>
      </c>
      <c r="E7" s="18">
        <f t="shared" si="1"/>
        <v>1155655</v>
      </c>
      <c r="F7" s="18">
        <f t="shared" si="1"/>
        <v>884032</v>
      </c>
      <c r="G7" s="18">
        <f t="shared" si="1"/>
        <v>773678</v>
      </c>
      <c r="H7" s="18">
        <f t="shared" si="1"/>
        <v>891388</v>
      </c>
      <c r="I7" s="18">
        <f t="shared" si="1"/>
        <v>932461</v>
      </c>
      <c r="J7" s="18">
        <f t="shared" si="1"/>
        <v>782781</v>
      </c>
      <c r="K7" s="18">
        <f t="shared" si="1"/>
        <v>591795</v>
      </c>
      <c r="L7" s="18">
        <f t="shared" si="1"/>
        <v>720182</v>
      </c>
      <c r="M7" s="18">
        <f t="shared" si="1"/>
        <v>878891</v>
      </c>
      <c r="N7" s="18">
        <f t="shared" si="1"/>
        <v>1146156</v>
      </c>
      <c r="O7" s="19"/>
      <c r="P7" s="20">
        <f>SUM(C7:O7)</f>
        <v>10826326</v>
      </c>
      <c r="R7" s="21"/>
      <c r="S7" s="21">
        <f>R7-P7</f>
        <v>-10826326</v>
      </c>
      <c r="U7" s="21"/>
    </row>
    <row r="8" spans="2:16" ht="6" customHeight="1">
      <c r="B8" s="14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4"/>
    </row>
    <row r="9" spans="2:16" ht="12" customHeight="1">
      <c r="B9" s="25" t="s">
        <v>7</v>
      </c>
      <c r="C9" s="26">
        <f>C11+C19+C28+C56</f>
        <v>884430</v>
      </c>
      <c r="D9" s="26">
        <f>D11+D19+D28+D56</f>
        <v>904778</v>
      </c>
      <c r="E9" s="26">
        <f aca="true" t="shared" si="2" ref="E9:N9">E11+E19+E28+E56</f>
        <v>1008627</v>
      </c>
      <c r="F9" s="26">
        <f t="shared" si="2"/>
        <v>750349</v>
      </c>
      <c r="G9" s="26">
        <f t="shared" si="2"/>
        <v>652122</v>
      </c>
      <c r="H9" s="26">
        <f t="shared" si="2"/>
        <v>759196</v>
      </c>
      <c r="I9" s="26">
        <f t="shared" si="2"/>
        <v>769241</v>
      </c>
      <c r="J9" s="26">
        <f t="shared" si="2"/>
        <v>625093</v>
      </c>
      <c r="K9" s="26">
        <f t="shared" si="2"/>
        <v>465555</v>
      </c>
      <c r="L9" s="26">
        <f t="shared" si="2"/>
        <v>581648</v>
      </c>
      <c r="M9" s="26">
        <f t="shared" si="2"/>
        <v>729143</v>
      </c>
      <c r="N9" s="26">
        <f t="shared" si="2"/>
        <v>978770</v>
      </c>
      <c r="O9" s="27"/>
      <c r="P9" s="28">
        <f>SUM(C9:O9)</f>
        <v>9108952</v>
      </c>
    </row>
    <row r="10" spans="2:16" ht="6" customHeight="1">
      <c r="B10" s="2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4"/>
    </row>
    <row r="11" spans="2:16" ht="12" customHeight="1">
      <c r="B11" s="30" t="s">
        <v>8</v>
      </c>
      <c r="C11" s="26">
        <f>SUM(C12:C18)</f>
        <v>784535</v>
      </c>
      <c r="D11" s="26">
        <f aca="true" t="shared" si="3" ref="D11:N11">SUM(D12:D18)</f>
        <v>816713</v>
      </c>
      <c r="E11" s="26">
        <f t="shared" si="3"/>
        <v>926696</v>
      </c>
      <c r="F11" s="26">
        <f t="shared" si="3"/>
        <v>666902</v>
      </c>
      <c r="G11" s="26">
        <f t="shared" si="3"/>
        <v>568397</v>
      </c>
      <c r="H11" s="26">
        <f t="shared" si="3"/>
        <v>673403</v>
      </c>
      <c r="I11" s="26">
        <f t="shared" si="3"/>
        <v>663594</v>
      </c>
      <c r="J11" s="26">
        <f t="shared" si="3"/>
        <v>531149</v>
      </c>
      <c r="K11" s="26">
        <f t="shared" si="3"/>
        <v>374338</v>
      </c>
      <c r="L11" s="26">
        <f t="shared" si="3"/>
        <v>487877</v>
      </c>
      <c r="M11" s="26">
        <f t="shared" si="3"/>
        <v>634418</v>
      </c>
      <c r="N11" s="26">
        <f t="shared" si="3"/>
        <v>869328</v>
      </c>
      <c r="O11" s="27"/>
      <c r="P11" s="28">
        <f>SUM(C11:O11)</f>
        <v>7997350</v>
      </c>
    </row>
    <row r="12" spans="2:16" ht="12" customHeight="1">
      <c r="B12" s="31" t="s">
        <v>9</v>
      </c>
      <c r="C12" s="32">
        <v>5</v>
      </c>
      <c r="D12" s="32">
        <v>28</v>
      </c>
      <c r="E12" s="32">
        <v>19</v>
      </c>
      <c r="F12" s="32">
        <v>18</v>
      </c>
      <c r="G12" s="32">
        <v>24</v>
      </c>
      <c r="H12" s="32">
        <v>15</v>
      </c>
      <c r="I12" s="32">
        <v>49</v>
      </c>
      <c r="J12" s="32">
        <v>13</v>
      </c>
      <c r="K12" s="32">
        <v>10</v>
      </c>
      <c r="L12" s="32">
        <v>15</v>
      </c>
      <c r="M12" s="32">
        <v>10</v>
      </c>
      <c r="N12" s="32">
        <v>16</v>
      </c>
      <c r="O12" s="23"/>
      <c r="P12" s="33">
        <f>SUM(C12:O12)</f>
        <v>222</v>
      </c>
    </row>
    <row r="13" spans="2:16" ht="12" customHeight="1">
      <c r="B13" s="31" t="s">
        <v>10</v>
      </c>
      <c r="C13" s="32">
        <v>251576</v>
      </c>
      <c r="D13" s="32">
        <v>245942</v>
      </c>
      <c r="E13" s="32">
        <v>240456</v>
      </c>
      <c r="F13" s="32">
        <v>143957</v>
      </c>
      <c r="G13" s="32">
        <v>63460</v>
      </c>
      <c r="H13" s="32">
        <v>48277</v>
      </c>
      <c r="I13" s="32">
        <v>57052</v>
      </c>
      <c r="J13" s="32">
        <v>54020</v>
      </c>
      <c r="K13" s="32">
        <v>42616</v>
      </c>
      <c r="L13" s="32">
        <v>58682</v>
      </c>
      <c r="M13" s="32">
        <v>136117</v>
      </c>
      <c r="N13" s="32">
        <v>205486</v>
      </c>
      <c r="O13" s="23"/>
      <c r="P13" s="33">
        <f>SUM(C13:O13)</f>
        <v>1547641</v>
      </c>
    </row>
    <row r="14" spans="2:16" ht="12" customHeight="1">
      <c r="B14" s="34" t="s">
        <v>11</v>
      </c>
      <c r="C14" s="32">
        <v>483019</v>
      </c>
      <c r="D14" s="32">
        <v>544895</v>
      </c>
      <c r="E14" s="32">
        <v>658643</v>
      </c>
      <c r="F14" s="32">
        <v>490126</v>
      </c>
      <c r="G14" s="32">
        <v>476093</v>
      </c>
      <c r="H14" s="32">
        <v>596876</v>
      </c>
      <c r="I14" s="32">
        <v>573340</v>
      </c>
      <c r="J14" s="32">
        <v>437262</v>
      </c>
      <c r="K14" s="32">
        <v>300610</v>
      </c>
      <c r="L14" s="32">
        <v>395217</v>
      </c>
      <c r="M14" s="32">
        <v>467775</v>
      </c>
      <c r="N14" s="32">
        <v>637910</v>
      </c>
      <c r="O14" s="23"/>
      <c r="P14" s="33">
        <f>SUM(C14:O14)</f>
        <v>6061766</v>
      </c>
    </row>
    <row r="15" spans="2:16" ht="12" customHeight="1">
      <c r="B15" s="34" t="s">
        <v>12</v>
      </c>
      <c r="C15" s="32">
        <v>0</v>
      </c>
      <c r="D15" s="32">
        <v>0</v>
      </c>
      <c r="E15" s="32">
        <v>0</v>
      </c>
      <c r="F15" s="32">
        <v>0</v>
      </c>
      <c r="G15" s="32">
        <v>1</v>
      </c>
      <c r="H15" s="32">
        <v>1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3</v>
      </c>
      <c r="O15" s="23"/>
      <c r="P15" s="33">
        <f>SUM(C15:O15)</f>
        <v>5</v>
      </c>
    </row>
    <row r="16" spans="2:16" ht="12" customHeight="1">
      <c r="B16" s="34" t="s">
        <v>13</v>
      </c>
      <c r="C16" s="32">
        <v>49935</v>
      </c>
      <c r="D16" s="32">
        <v>25847</v>
      </c>
      <c r="E16" s="32">
        <v>27578</v>
      </c>
      <c r="F16" s="32">
        <v>32798</v>
      </c>
      <c r="G16" s="32">
        <v>28819</v>
      </c>
      <c r="H16" s="32">
        <v>28234</v>
      </c>
      <c r="I16" s="32">
        <v>33153</v>
      </c>
      <c r="J16" s="32">
        <v>39854</v>
      </c>
      <c r="K16" s="32">
        <v>31102</v>
      </c>
      <c r="L16" s="32">
        <v>33963</v>
      </c>
      <c r="M16" s="32">
        <v>30516</v>
      </c>
      <c r="N16" s="32">
        <v>25912</v>
      </c>
      <c r="O16" s="23"/>
      <c r="P16" s="33">
        <f>SUM(C16:O16)</f>
        <v>387711</v>
      </c>
    </row>
    <row r="17" spans="2:16" ht="12" customHeight="1">
      <c r="B17" s="35" t="s">
        <v>14</v>
      </c>
      <c r="C17" s="32">
        <v>0</v>
      </c>
      <c r="D17" s="32">
        <v>1</v>
      </c>
      <c r="E17" s="32">
        <v>0</v>
      </c>
      <c r="F17" s="32">
        <v>3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</v>
      </c>
      <c r="O17" s="23"/>
      <c r="P17" s="33">
        <f>SUM(C17:O17)</f>
        <v>5</v>
      </c>
    </row>
    <row r="18" spans="2:16" ht="6" customHeight="1">
      <c r="B18" s="36" t="s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4"/>
    </row>
    <row r="19" spans="2:16" ht="12" customHeight="1">
      <c r="B19" s="30" t="s">
        <v>15</v>
      </c>
      <c r="C19" s="26">
        <f>SUM(C20:C27)</f>
        <v>12788</v>
      </c>
      <c r="D19" s="26">
        <f aca="true" t="shared" si="4" ref="D19:N19">SUM(D20:D27)</f>
        <v>11599</v>
      </c>
      <c r="E19" s="26">
        <f t="shared" si="4"/>
        <v>11950</v>
      </c>
      <c r="F19" s="26">
        <f t="shared" si="4"/>
        <v>13171</v>
      </c>
      <c r="G19" s="26">
        <f t="shared" si="4"/>
        <v>11416</v>
      </c>
      <c r="H19" s="26">
        <f t="shared" si="4"/>
        <v>13971</v>
      </c>
      <c r="I19" s="26">
        <f t="shared" si="4"/>
        <v>16293</v>
      </c>
      <c r="J19" s="26">
        <f t="shared" si="4"/>
        <v>16067</v>
      </c>
      <c r="K19" s="26">
        <f t="shared" si="4"/>
        <v>17138</v>
      </c>
      <c r="L19" s="26">
        <f t="shared" si="4"/>
        <v>15818</v>
      </c>
      <c r="M19" s="26">
        <f t="shared" si="4"/>
        <v>17253</v>
      </c>
      <c r="N19" s="26">
        <f t="shared" si="4"/>
        <v>19197</v>
      </c>
      <c r="O19" s="27"/>
      <c r="P19" s="28">
        <f>SUM(C19:O19)</f>
        <v>176661</v>
      </c>
    </row>
    <row r="20" spans="2:16" ht="12" customHeight="1">
      <c r="B20" s="31" t="s">
        <v>16</v>
      </c>
      <c r="C20" s="32">
        <v>462</v>
      </c>
      <c r="D20" s="32">
        <v>214</v>
      </c>
      <c r="E20" s="32">
        <v>230</v>
      </c>
      <c r="F20" s="32">
        <v>291</v>
      </c>
      <c r="G20" s="32">
        <v>275</v>
      </c>
      <c r="H20" s="32">
        <v>295</v>
      </c>
      <c r="I20" s="32">
        <v>425</v>
      </c>
      <c r="J20" s="32">
        <v>543</v>
      </c>
      <c r="K20" s="32">
        <v>314</v>
      </c>
      <c r="L20" s="32">
        <v>252</v>
      </c>
      <c r="M20" s="32">
        <v>239</v>
      </c>
      <c r="N20" s="32">
        <v>453</v>
      </c>
      <c r="O20" s="23"/>
      <c r="P20" s="33">
        <f aca="true" t="shared" si="5" ref="P20:P26">SUM(C20:O20)</f>
        <v>3993</v>
      </c>
    </row>
    <row r="21" spans="2:16" ht="12" customHeight="1">
      <c r="B21" s="31" t="s">
        <v>17</v>
      </c>
      <c r="C21" s="32">
        <v>5206</v>
      </c>
      <c r="D21" s="32">
        <v>2955</v>
      </c>
      <c r="E21" s="32">
        <v>3393</v>
      </c>
      <c r="F21" s="32">
        <v>4374</v>
      </c>
      <c r="G21" s="32">
        <v>2908</v>
      </c>
      <c r="H21" s="32">
        <v>4071</v>
      </c>
      <c r="I21" s="32">
        <v>6627</v>
      </c>
      <c r="J21" s="32">
        <v>4590</v>
      </c>
      <c r="K21" s="32">
        <v>6673</v>
      </c>
      <c r="L21" s="32">
        <v>4382</v>
      </c>
      <c r="M21" s="32">
        <v>4173</v>
      </c>
      <c r="N21" s="32">
        <v>6521</v>
      </c>
      <c r="O21" s="23"/>
      <c r="P21" s="33">
        <f t="shared" si="5"/>
        <v>55873</v>
      </c>
    </row>
    <row r="22" spans="2:16" ht="12" customHeight="1">
      <c r="B22" s="31" t="s">
        <v>18</v>
      </c>
      <c r="C22" s="32">
        <v>993</v>
      </c>
      <c r="D22" s="32">
        <v>1339</v>
      </c>
      <c r="E22" s="32">
        <v>1357</v>
      </c>
      <c r="F22" s="32">
        <v>1232</v>
      </c>
      <c r="G22" s="32">
        <v>1485</v>
      </c>
      <c r="H22" s="32">
        <v>1839</v>
      </c>
      <c r="I22" s="32">
        <v>1778</v>
      </c>
      <c r="J22" s="32">
        <v>2265</v>
      </c>
      <c r="K22" s="32">
        <v>1514</v>
      </c>
      <c r="L22" s="32">
        <v>1522</v>
      </c>
      <c r="M22" s="32">
        <v>1755</v>
      </c>
      <c r="N22" s="32">
        <v>1606</v>
      </c>
      <c r="O22" s="23"/>
      <c r="P22" s="33">
        <f t="shared" si="5"/>
        <v>18685</v>
      </c>
    </row>
    <row r="23" spans="2:16" ht="12" customHeight="1">
      <c r="B23" s="31" t="s">
        <v>19</v>
      </c>
      <c r="C23" s="32">
        <v>2738</v>
      </c>
      <c r="D23" s="32">
        <v>3086</v>
      </c>
      <c r="E23" s="32">
        <v>3520</v>
      </c>
      <c r="F23" s="32">
        <v>3566</v>
      </c>
      <c r="G23" s="32">
        <v>3021</v>
      </c>
      <c r="H23" s="32">
        <v>3829</v>
      </c>
      <c r="I23" s="32">
        <v>3333</v>
      </c>
      <c r="J23" s="32">
        <v>4210</v>
      </c>
      <c r="K23" s="32">
        <v>4126</v>
      </c>
      <c r="L23" s="32">
        <v>5238</v>
      </c>
      <c r="M23" s="32">
        <v>5904</v>
      </c>
      <c r="N23" s="32">
        <v>5531</v>
      </c>
      <c r="O23" s="23"/>
      <c r="P23" s="33">
        <f t="shared" si="5"/>
        <v>48102</v>
      </c>
    </row>
    <row r="24" spans="2:16" ht="12" customHeight="1">
      <c r="B24" s="31" t="s">
        <v>20</v>
      </c>
      <c r="C24" s="32">
        <v>797</v>
      </c>
      <c r="D24" s="32">
        <v>886</v>
      </c>
      <c r="E24" s="32">
        <v>1030</v>
      </c>
      <c r="F24" s="32">
        <v>1103</v>
      </c>
      <c r="G24" s="32">
        <v>908</v>
      </c>
      <c r="H24" s="32">
        <v>946</v>
      </c>
      <c r="I24" s="32">
        <v>1134</v>
      </c>
      <c r="J24" s="32">
        <v>1089</v>
      </c>
      <c r="K24" s="32">
        <v>959</v>
      </c>
      <c r="L24" s="32">
        <v>987</v>
      </c>
      <c r="M24" s="32">
        <v>941</v>
      </c>
      <c r="N24" s="32">
        <v>955</v>
      </c>
      <c r="O24" s="23"/>
      <c r="P24" s="33">
        <f t="shared" si="5"/>
        <v>11735</v>
      </c>
    </row>
    <row r="25" spans="2:16" ht="12" customHeight="1">
      <c r="B25" s="31" t="s">
        <v>21</v>
      </c>
      <c r="C25" s="32">
        <v>334</v>
      </c>
      <c r="D25" s="32">
        <v>468</v>
      </c>
      <c r="E25" s="32">
        <v>403</v>
      </c>
      <c r="F25" s="32">
        <v>385</v>
      </c>
      <c r="G25" s="32">
        <v>448</v>
      </c>
      <c r="H25" s="32">
        <v>482</v>
      </c>
      <c r="I25" s="32">
        <v>441</v>
      </c>
      <c r="J25" s="32">
        <v>534</v>
      </c>
      <c r="K25" s="32">
        <v>529</v>
      </c>
      <c r="L25" s="32">
        <v>526</v>
      </c>
      <c r="M25" s="32">
        <v>507</v>
      </c>
      <c r="N25" s="32">
        <v>390</v>
      </c>
      <c r="O25" s="23"/>
      <c r="P25" s="33">
        <f t="shared" si="5"/>
        <v>5447</v>
      </c>
    </row>
    <row r="26" spans="2:16" ht="12" customHeight="1">
      <c r="B26" s="31" t="s">
        <v>22</v>
      </c>
      <c r="C26" s="32">
        <v>2258</v>
      </c>
      <c r="D26" s="32">
        <v>2651</v>
      </c>
      <c r="E26" s="32">
        <v>2017</v>
      </c>
      <c r="F26" s="32">
        <v>2220</v>
      </c>
      <c r="G26" s="32">
        <v>2371</v>
      </c>
      <c r="H26" s="32">
        <v>2509</v>
      </c>
      <c r="I26" s="32">
        <v>2555</v>
      </c>
      <c r="J26" s="32">
        <v>2836</v>
      </c>
      <c r="K26" s="32">
        <v>3023</v>
      </c>
      <c r="L26" s="32">
        <v>2911</v>
      </c>
      <c r="M26" s="32">
        <v>3734</v>
      </c>
      <c r="N26" s="32">
        <v>3741</v>
      </c>
      <c r="O26" s="23"/>
      <c r="P26" s="33">
        <f t="shared" si="5"/>
        <v>32826</v>
      </c>
    </row>
    <row r="27" spans="2:16" ht="6" customHeight="1">
      <c r="B27" s="36" t="s">
        <v>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4"/>
    </row>
    <row r="28" spans="2:16" ht="12" customHeight="1">
      <c r="B28" s="30" t="s">
        <v>23</v>
      </c>
      <c r="C28" s="26">
        <f>SUM(C29:C55)</f>
        <v>1492</v>
      </c>
      <c r="D28" s="26">
        <f aca="true" t="shared" si="6" ref="D28:N28">SUM(D29:D55)</f>
        <v>1622</v>
      </c>
      <c r="E28" s="26">
        <f t="shared" si="6"/>
        <v>1881</v>
      </c>
      <c r="F28" s="26">
        <f t="shared" si="6"/>
        <v>1911</v>
      </c>
      <c r="G28" s="26">
        <f t="shared" si="6"/>
        <v>1840</v>
      </c>
      <c r="H28" s="26">
        <f t="shared" si="6"/>
        <v>2003</v>
      </c>
      <c r="I28" s="26">
        <f t="shared" si="6"/>
        <v>2422</v>
      </c>
      <c r="J28" s="26">
        <f t="shared" si="6"/>
        <v>2118</v>
      </c>
      <c r="K28" s="26">
        <f t="shared" si="6"/>
        <v>1881</v>
      </c>
      <c r="L28" s="26">
        <f t="shared" si="6"/>
        <v>2151</v>
      </c>
      <c r="M28" s="26">
        <f t="shared" si="6"/>
        <v>2505</v>
      </c>
      <c r="N28" s="26">
        <f t="shared" si="6"/>
        <v>2383</v>
      </c>
      <c r="O28" s="27"/>
      <c r="P28" s="28">
        <f>SUM(C28:O28)</f>
        <v>24209</v>
      </c>
    </row>
    <row r="29" spans="2:16" ht="12" customHeight="1">
      <c r="B29" s="31" t="s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1</v>
      </c>
      <c r="O29" s="23"/>
      <c r="P29" s="33">
        <f aca="true" t="shared" si="7" ref="P29:P54">SUM(C29:O29)</f>
        <v>1</v>
      </c>
    </row>
    <row r="30" spans="2:16" ht="12" customHeight="1">
      <c r="B30" s="31" t="s">
        <v>25</v>
      </c>
      <c r="C30" s="32">
        <v>4</v>
      </c>
      <c r="D30" s="32">
        <v>2</v>
      </c>
      <c r="E30" s="32">
        <v>9</v>
      </c>
      <c r="F30" s="32">
        <v>3</v>
      </c>
      <c r="G30" s="32">
        <v>4</v>
      </c>
      <c r="H30" s="32">
        <v>3</v>
      </c>
      <c r="I30" s="32">
        <v>4</v>
      </c>
      <c r="J30" s="32">
        <v>8</v>
      </c>
      <c r="K30" s="32">
        <v>10</v>
      </c>
      <c r="L30" s="32">
        <v>15</v>
      </c>
      <c r="M30" s="32">
        <v>12</v>
      </c>
      <c r="N30" s="32">
        <v>5</v>
      </c>
      <c r="O30" s="23"/>
      <c r="P30" s="33">
        <f t="shared" si="7"/>
        <v>79</v>
      </c>
    </row>
    <row r="31" spans="2:16" ht="12" customHeight="1">
      <c r="B31" s="31" t="s">
        <v>26</v>
      </c>
      <c r="C31" s="32">
        <v>0</v>
      </c>
      <c r="D31" s="32">
        <v>2</v>
      </c>
      <c r="E31" s="32">
        <v>1</v>
      </c>
      <c r="F31" s="32">
        <v>3</v>
      </c>
      <c r="G31" s="32">
        <v>2</v>
      </c>
      <c r="H31" s="32">
        <v>4</v>
      </c>
      <c r="I31" s="32">
        <v>1</v>
      </c>
      <c r="J31" s="32">
        <v>0</v>
      </c>
      <c r="K31" s="32">
        <v>1</v>
      </c>
      <c r="L31" s="32">
        <v>4</v>
      </c>
      <c r="M31" s="32">
        <v>1</v>
      </c>
      <c r="N31" s="32">
        <v>0</v>
      </c>
      <c r="O31" s="23"/>
      <c r="P31" s="33">
        <f t="shared" si="7"/>
        <v>19</v>
      </c>
    </row>
    <row r="32" spans="2:16" ht="12" customHeight="1">
      <c r="B32" s="31" t="s">
        <v>27</v>
      </c>
      <c r="C32" s="32">
        <v>5</v>
      </c>
      <c r="D32" s="32">
        <v>6</v>
      </c>
      <c r="E32" s="32">
        <v>4</v>
      </c>
      <c r="F32" s="32">
        <v>5</v>
      </c>
      <c r="G32" s="32">
        <v>2</v>
      </c>
      <c r="H32" s="32">
        <v>11</v>
      </c>
      <c r="I32" s="32">
        <v>3</v>
      </c>
      <c r="J32" s="32">
        <v>3</v>
      </c>
      <c r="K32" s="32">
        <v>7</v>
      </c>
      <c r="L32" s="32">
        <v>6</v>
      </c>
      <c r="M32" s="32">
        <v>5</v>
      </c>
      <c r="N32" s="32">
        <v>8</v>
      </c>
      <c r="O32" s="23"/>
      <c r="P32" s="33">
        <f t="shared" si="7"/>
        <v>65</v>
      </c>
    </row>
    <row r="33" spans="2:16" ht="12" customHeight="1">
      <c r="B33" s="31" t="s">
        <v>28</v>
      </c>
      <c r="C33" s="32">
        <v>15</v>
      </c>
      <c r="D33" s="32">
        <v>32</v>
      </c>
      <c r="E33" s="32">
        <v>24</v>
      </c>
      <c r="F33" s="32">
        <v>23</v>
      </c>
      <c r="G33" s="32">
        <v>33</v>
      </c>
      <c r="H33" s="32">
        <v>20</v>
      </c>
      <c r="I33" s="32">
        <v>70</v>
      </c>
      <c r="J33" s="32">
        <v>46</v>
      </c>
      <c r="K33" s="32">
        <v>33</v>
      </c>
      <c r="L33" s="32">
        <v>18</v>
      </c>
      <c r="M33" s="32">
        <v>29</v>
      </c>
      <c r="N33" s="32">
        <v>24</v>
      </c>
      <c r="O33" s="23"/>
      <c r="P33" s="33">
        <f t="shared" si="7"/>
        <v>367</v>
      </c>
    </row>
    <row r="34" spans="2:16" ht="12" customHeight="1">
      <c r="B34" s="31" t="s">
        <v>29</v>
      </c>
      <c r="C34" s="32">
        <v>21</v>
      </c>
      <c r="D34" s="32">
        <v>18</v>
      </c>
      <c r="E34" s="32">
        <v>16</v>
      </c>
      <c r="F34" s="32">
        <v>23</v>
      </c>
      <c r="G34" s="32">
        <v>31</v>
      </c>
      <c r="H34" s="32">
        <v>25</v>
      </c>
      <c r="I34" s="32">
        <v>42</v>
      </c>
      <c r="J34" s="32">
        <v>65</v>
      </c>
      <c r="K34" s="32">
        <v>47</v>
      </c>
      <c r="L34" s="32">
        <v>32</v>
      </c>
      <c r="M34" s="32">
        <v>26</v>
      </c>
      <c r="N34" s="32">
        <v>13</v>
      </c>
      <c r="O34" s="23"/>
      <c r="P34" s="33">
        <f t="shared" si="7"/>
        <v>359</v>
      </c>
    </row>
    <row r="35" spans="2:16" ht="12" customHeight="1">
      <c r="B35" s="31" t="s">
        <v>30</v>
      </c>
      <c r="C35" s="32">
        <v>2</v>
      </c>
      <c r="D35" s="32">
        <v>1</v>
      </c>
      <c r="E35" s="32">
        <v>2</v>
      </c>
      <c r="F35" s="32">
        <v>5</v>
      </c>
      <c r="G35" s="32">
        <v>2</v>
      </c>
      <c r="H35" s="32">
        <v>2</v>
      </c>
      <c r="I35" s="32">
        <v>12</v>
      </c>
      <c r="J35" s="32">
        <v>20</v>
      </c>
      <c r="K35" s="32">
        <v>1</v>
      </c>
      <c r="L35" s="32">
        <v>0</v>
      </c>
      <c r="M35" s="32">
        <v>3</v>
      </c>
      <c r="N35" s="32">
        <v>2</v>
      </c>
      <c r="O35" s="23"/>
      <c r="P35" s="33">
        <f t="shared" si="7"/>
        <v>52</v>
      </c>
    </row>
    <row r="36" spans="2:16" ht="12" customHeight="1">
      <c r="B36" s="31" t="s">
        <v>31</v>
      </c>
      <c r="C36" s="32">
        <v>650</v>
      </c>
      <c r="D36" s="32">
        <v>671</v>
      </c>
      <c r="E36" s="32">
        <v>817</v>
      </c>
      <c r="F36" s="32">
        <v>741</v>
      </c>
      <c r="G36" s="32">
        <v>667</v>
      </c>
      <c r="H36" s="32">
        <v>810</v>
      </c>
      <c r="I36" s="32">
        <v>938</v>
      </c>
      <c r="J36" s="32">
        <v>788</v>
      </c>
      <c r="K36" s="32">
        <v>713</v>
      </c>
      <c r="L36" s="32">
        <v>854</v>
      </c>
      <c r="M36" s="32">
        <v>1120</v>
      </c>
      <c r="N36" s="32">
        <v>998</v>
      </c>
      <c r="O36" s="23"/>
      <c r="P36" s="33">
        <f t="shared" si="7"/>
        <v>9767</v>
      </c>
    </row>
    <row r="37" spans="2:16" ht="12" customHeight="1">
      <c r="B37" s="31" t="s">
        <v>32</v>
      </c>
      <c r="C37" s="32">
        <v>0</v>
      </c>
      <c r="D37" s="32">
        <v>1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1</v>
      </c>
      <c r="N37" s="32">
        <v>0</v>
      </c>
      <c r="O37" s="23"/>
      <c r="P37" s="33">
        <f t="shared" si="7"/>
        <v>2</v>
      </c>
    </row>
    <row r="38" spans="2:16" ht="12" customHeight="1">
      <c r="B38" s="31" t="s">
        <v>33</v>
      </c>
      <c r="C38" s="32">
        <v>3</v>
      </c>
      <c r="D38" s="32">
        <v>6</v>
      </c>
      <c r="E38" s="32">
        <v>11</v>
      </c>
      <c r="F38" s="32">
        <v>15</v>
      </c>
      <c r="G38" s="32">
        <v>5</v>
      </c>
      <c r="H38" s="32">
        <v>4</v>
      </c>
      <c r="I38" s="32">
        <v>2</v>
      </c>
      <c r="J38" s="32">
        <v>2</v>
      </c>
      <c r="K38" s="32">
        <v>5</v>
      </c>
      <c r="L38" s="32">
        <v>7</v>
      </c>
      <c r="M38" s="32">
        <v>9</v>
      </c>
      <c r="N38" s="32">
        <v>8</v>
      </c>
      <c r="O38" s="23"/>
      <c r="P38" s="33">
        <f t="shared" si="7"/>
        <v>77</v>
      </c>
    </row>
    <row r="39" spans="2:16" ht="12" customHeight="1">
      <c r="B39" s="31" t="s">
        <v>34</v>
      </c>
      <c r="C39" s="32">
        <v>420</v>
      </c>
      <c r="D39" s="32">
        <v>447</v>
      </c>
      <c r="E39" s="32">
        <v>512</v>
      </c>
      <c r="F39" s="32">
        <v>593</v>
      </c>
      <c r="G39" s="32">
        <v>564</v>
      </c>
      <c r="H39" s="32">
        <v>636</v>
      </c>
      <c r="I39" s="32">
        <v>619</v>
      </c>
      <c r="J39" s="32">
        <v>621</v>
      </c>
      <c r="K39" s="32">
        <v>521</v>
      </c>
      <c r="L39" s="32">
        <v>707</v>
      </c>
      <c r="M39" s="32">
        <v>682</v>
      </c>
      <c r="N39" s="32">
        <v>500</v>
      </c>
      <c r="O39" s="23"/>
      <c r="P39" s="33">
        <f t="shared" si="7"/>
        <v>6822</v>
      </c>
    </row>
    <row r="40" spans="2:16" ht="12" customHeight="1">
      <c r="B40" s="31" t="s">
        <v>35</v>
      </c>
      <c r="C40" s="32">
        <v>5</v>
      </c>
      <c r="D40" s="32">
        <v>2</v>
      </c>
      <c r="E40" s="32">
        <v>4</v>
      </c>
      <c r="F40" s="32">
        <v>2</v>
      </c>
      <c r="G40" s="32">
        <v>8</v>
      </c>
      <c r="H40" s="32">
        <v>2</v>
      </c>
      <c r="I40" s="32">
        <v>9</v>
      </c>
      <c r="J40" s="32">
        <v>5</v>
      </c>
      <c r="K40" s="32">
        <v>2</v>
      </c>
      <c r="L40" s="32">
        <v>10</v>
      </c>
      <c r="M40" s="32">
        <v>9</v>
      </c>
      <c r="N40" s="32">
        <v>6</v>
      </c>
      <c r="O40" s="23"/>
      <c r="P40" s="33">
        <f t="shared" si="7"/>
        <v>64</v>
      </c>
    </row>
    <row r="41" spans="2:16" ht="12" customHeight="1">
      <c r="B41" s="31" t="s">
        <v>36</v>
      </c>
      <c r="C41" s="32">
        <v>0</v>
      </c>
      <c r="D41" s="32">
        <v>1</v>
      </c>
      <c r="E41" s="32">
        <v>0</v>
      </c>
      <c r="F41" s="32">
        <v>0</v>
      </c>
      <c r="G41" s="32">
        <v>0</v>
      </c>
      <c r="H41" s="32">
        <v>0</v>
      </c>
      <c r="I41" s="32">
        <v>5</v>
      </c>
      <c r="J41" s="32">
        <v>4</v>
      </c>
      <c r="K41" s="32">
        <v>0</v>
      </c>
      <c r="L41" s="32">
        <v>0</v>
      </c>
      <c r="M41" s="32">
        <v>1</v>
      </c>
      <c r="N41" s="32">
        <v>0</v>
      </c>
      <c r="O41" s="23"/>
      <c r="P41" s="33">
        <f t="shared" si="7"/>
        <v>11</v>
      </c>
    </row>
    <row r="42" spans="2:16" ht="12" customHeight="1">
      <c r="B42" s="31" t="s">
        <v>37</v>
      </c>
      <c r="C42" s="32">
        <v>104</v>
      </c>
      <c r="D42" s="32">
        <v>113</v>
      </c>
      <c r="E42" s="32">
        <v>86</v>
      </c>
      <c r="F42" s="32">
        <v>121</v>
      </c>
      <c r="G42" s="32">
        <v>92</v>
      </c>
      <c r="H42" s="32">
        <v>103</v>
      </c>
      <c r="I42" s="32">
        <v>121</v>
      </c>
      <c r="J42" s="32">
        <v>116</v>
      </c>
      <c r="K42" s="32">
        <v>117</v>
      </c>
      <c r="L42" s="32">
        <v>168</v>
      </c>
      <c r="M42" s="32">
        <v>136</v>
      </c>
      <c r="N42" s="32">
        <v>134</v>
      </c>
      <c r="O42" s="23"/>
      <c r="P42" s="33">
        <f t="shared" si="7"/>
        <v>1411</v>
      </c>
    </row>
    <row r="43" spans="2:16" ht="12" customHeight="1">
      <c r="B43" s="31" t="s">
        <v>38</v>
      </c>
      <c r="C43" s="32">
        <v>87</v>
      </c>
      <c r="D43" s="32">
        <v>113</v>
      </c>
      <c r="E43" s="32">
        <v>137</v>
      </c>
      <c r="F43" s="32">
        <v>87</v>
      </c>
      <c r="G43" s="32">
        <v>127</v>
      </c>
      <c r="H43" s="32">
        <v>84</v>
      </c>
      <c r="I43" s="32">
        <v>103</v>
      </c>
      <c r="J43" s="32">
        <v>127</v>
      </c>
      <c r="K43" s="32">
        <v>117</v>
      </c>
      <c r="L43" s="32">
        <v>98</v>
      </c>
      <c r="M43" s="32">
        <v>117</v>
      </c>
      <c r="N43" s="32">
        <v>254</v>
      </c>
      <c r="O43" s="23"/>
      <c r="P43" s="33">
        <f t="shared" si="7"/>
        <v>1451</v>
      </c>
    </row>
    <row r="44" spans="2:16" ht="12" customHeight="1">
      <c r="B44" s="31" t="s">
        <v>39</v>
      </c>
      <c r="C44" s="32">
        <v>0</v>
      </c>
      <c r="D44" s="32">
        <v>0</v>
      </c>
      <c r="E44" s="32">
        <v>0</v>
      </c>
      <c r="F44" s="32">
        <v>1</v>
      </c>
      <c r="G44" s="32">
        <v>0</v>
      </c>
      <c r="H44" s="32">
        <v>1</v>
      </c>
      <c r="I44" s="32">
        <v>1</v>
      </c>
      <c r="J44" s="32">
        <v>2</v>
      </c>
      <c r="K44" s="32">
        <v>0</v>
      </c>
      <c r="L44" s="32">
        <v>0</v>
      </c>
      <c r="M44" s="32">
        <v>0</v>
      </c>
      <c r="N44" s="32">
        <v>0</v>
      </c>
      <c r="O44" s="23"/>
      <c r="P44" s="33">
        <f t="shared" si="7"/>
        <v>5</v>
      </c>
    </row>
    <row r="45" spans="2:16" ht="12" customHeight="1">
      <c r="B45" s="31" t="s">
        <v>40</v>
      </c>
      <c r="C45" s="32">
        <v>0</v>
      </c>
      <c r="D45" s="32">
        <v>0</v>
      </c>
      <c r="E45" s="32">
        <v>0</v>
      </c>
      <c r="F45" s="32">
        <v>0</v>
      </c>
      <c r="G45" s="32">
        <v>1</v>
      </c>
      <c r="H45" s="32">
        <v>0</v>
      </c>
      <c r="I45" s="32">
        <v>2</v>
      </c>
      <c r="J45" s="32">
        <v>0</v>
      </c>
      <c r="K45" s="32">
        <v>0</v>
      </c>
      <c r="L45" s="32">
        <v>1</v>
      </c>
      <c r="M45" s="32">
        <v>0</v>
      </c>
      <c r="N45" s="32">
        <v>1</v>
      </c>
      <c r="O45" s="23"/>
      <c r="P45" s="33">
        <f t="shared" si="7"/>
        <v>5</v>
      </c>
    </row>
    <row r="46" spans="2:16" ht="12" customHeight="1">
      <c r="B46" s="31" t="s">
        <v>41</v>
      </c>
      <c r="C46" s="32">
        <v>57</v>
      </c>
      <c r="D46" s="32">
        <v>95</v>
      </c>
      <c r="E46" s="32">
        <v>104</v>
      </c>
      <c r="F46" s="32">
        <v>76</v>
      </c>
      <c r="G46" s="32">
        <v>122</v>
      </c>
      <c r="H46" s="32">
        <v>163</v>
      </c>
      <c r="I46" s="32">
        <v>233</v>
      </c>
      <c r="J46" s="32">
        <v>95</v>
      </c>
      <c r="K46" s="32">
        <v>93</v>
      </c>
      <c r="L46" s="32">
        <v>100</v>
      </c>
      <c r="M46" s="32">
        <v>152</v>
      </c>
      <c r="N46" s="32">
        <v>215</v>
      </c>
      <c r="O46" s="23"/>
      <c r="P46" s="33">
        <f t="shared" si="7"/>
        <v>1505</v>
      </c>
    </row>
    <row r="47" spans="2:16" ht="12" customHeight="1">
      <c r="B47" s="31" t="s">
        <v>42</v>
      </c>
      <c r="C47" s="32">
        <v>2</v>
      </c>
      <c r="D47" s="32">
        <v>2</v>
      </c>
      <c r="E47" s="32">
        <v>0</v>
      </c>
      <c r="F47" s="32">
        <v>1</v>
      </c>
      <c r="G47" s="32">
        <v>3</v>
      </c>
      <c r="H47" s="32">
        <v>1</v>
      </c>
      <c r="I47" s="32">
        <v>1</v>
      </c>
      <c r="J47" s="32">
        <v>2</v>
      </c>
      <c r="K47" s="32">
        <v>0</v>
      </c>
      <c r="L47" s="32">
        <v>1</v>
      </c>
      <c r="M47" s="32">
        <v>3</v>
      </c>
      <c r="N47" s="32">
        <v>1</v>
      </c>
      <c r="O47" s="23"/>
      <c r="P47" s="33">
        <f t="shared" si="7"/>
        <v>17</v>
      </c>
    </row>
    <row r="48" spans="2:16" ht="12" customHeight="1">
      <c r="B48" s="31" t="s">
        <v>43</v>
      </c>
      <c r="C48" s="32">
        <v>3</v>
      </c>
      <c r="D48" s="32">
        <v>0</v>
      </c>
      <c r="E48" s="32">
        <v>6</v>
      </c>
      <c r="F48" s="32">
        <v>0</v>
      </c>
      <c r="G48" s="32">
        <v>3</v>
      </c>
      <c r="H48" s="32">
        <v>2</v>
      </c>
      <c r="I48" s="32">
        <v>2</v>
      </c>
      <c r="J48" s="32">
        <v>4</v>
      </c>
      <c r="K48" s="32">
        <v>4</v>
      </c>
      <c r="L48" s="32">
        <v>3</v>
      </c>
      <c r="M48" s="32">
        <v>4</v>
      </c>
      <c r="N48" s="32">
        <v>0</v>
      </c>
      <c r="O48" s="23"/>
      <c r="P48" s="33">
        <f t="shared" si="7"/>
        <v>31</v>
      </c>
    </row>
    <row r="49" spans="2:16" ht="12" customHeight="1">
      <c r="B49" s="31" t="s">
        <v>44</v>
      </c>
      <c r="C49" s="32">
        <v>36</v>
      </c>
      <c r="D49" s="32">
        <v>25</v>
      </c>
      <c r="E49" s="32">
        <v>37</v>
      </c>
      <c r="F49" s="32">
        <v>19</v>
      </c>
      <c r="G49" s="32">
        <v>13</v>
      </c>
      <c r="H49" s="32">
        <v>16</v>
      </c>
      <c r="I49" s="32">
        <v>10</v>
      </c>
      <c r="J49" s="32">
        <v>10</v>
      </c>
      <c r="K49" s="32">
        <v>10</v>
      </c>
      <c r="L49" s="32">
        <v>7</v>
      </c>
      <c r="M49" s="32">
        <v>23</v>
      </c>
      <c r="N49" s="32">
        <v>17</v>
      </c>
      <c r="O49" s="23"/>
      <c r="P49" s="33">
        <f t="shared" si="7"/>
        <v>223</v>
      </c>
    </row>
    <row r="50" spans="2:16" ht="12" customHeight="1">
      <c r="B50" s="31" t="s">
        <v>45</v>
      </c>
      <c r="C50" s="32">
        <v>4</v>
      </c>
      <c r="D50" s="32">
        <v>0</v>
      </c>
      <c r="E50" s="32">
        <v>8</v>
      </c>
      <c r="F50" s="32">
        <v>4</v>
      </c>
      <c r="G50" s="32">
        <v>11</v>
      </c>
      <c r="H50" s="32">
        <v>6</v>
      </c>
      <c r="I50" s="32">
        <v>13</v>
      </c>
      <c r="J50" s="32">
        <v>5</v>
      </c>
      <c r="K50" s="32">
        <v>9</v>
      </c>
      <c r="L50" s="32">
        <v>14</v>
      </c>
      <c r="M50" s="32">
        <v>7</v>
      </c>
      <c r="N50" s="32">
        <v>4</v>
      </c>
      <c r="O50" s="23"/>
      <c r="P50" s="33">
        <f t="shared" si="7"/>
        <v>85</v>
      </c>
    </row>
    <row r="51" spans="2:16" ht="12" customHeight="1">
      <c r="B51" s="31" t="s">
        <v>46</v>
      </c>
      <c r="C51" s="32">
        <v>48</v>
      </c>
      <c r="D51" s="32">
        <v>62</v>
      </c>
      <c r="E51" s="32">
        <v>90</v>
      </c>
      <c r="F51" s="32">
        <v>174</v>
      </c>
      <c r="G51" s="32">
        <v>133</v>
      </c>
      <c r="H51" s="32">
        <v>90</v>
      </c>
      <c r="I51" s="32">
        <v>213</v>
      </c>
      <c r="J51" s="32">
        <v>180</v>
      </c>
      <c r="K51" s="32">
        <v>177</v>
      </c>
      <c r="L51" s="32">
        <v>96</v>
      </c>
      <c r="M51" s="32">
        <v>94</v>
      </c>
      <c r="N51" s="32">
        <v>112</v>
      </c>
      <c r="O51" s="23"/>
      <c r="P51" s="33">
        <f t="shared" si="7"/>
        <v>1469</v>
      </c>
    </row>
    <row r="52" spans="2:16" ht="12" customHeight="1">
      <c r="B52" s="31" t="s">
        <v>47</v>
      </c>
      <c r="C52" s="32">
        <v>26</v>
      </c>
      <c r="D52" s="32">
        <v>23</v>
      </c>
      <c r="E52" s="32">
        <v>12</v>
      </c>
      <c r="F52" s="32">
        <v>14</v>
      </c>
      <c r="G52" s="32">
        <v>15</v>
      </c>
      <c r="H52" s="32">
        <v>19</v>
      </c>
      <c r="I52" s="32">
        <v>17</v>
      </c>
      <c r="J52" s="32">
        <v>15</v>
      </c>
      <c r="K52" s="32">
        <v>11</v>
      </c>
      <c r="L52" s="32">
        <v>8</v>
      </c>
      <c r="M52" s="32">
        <v>71</v>
      </c>
      <c r="N52" s="32">
        <v>79</v>
      </c>
      <c r="O52" s="23"/>
      <c r="P52" s="33">
        <f t="shared" si="7"/>
        <v>310</v>
      </c>
    </row>
    <row r="53" spans="2:16" ht="12" customHeight="1">
      <c r="B53" s="31" t="s">
        <v>48</v>
      </c>
      <c r="C53" s="32">
        <v>0</v>
      </c>
      <c r="D53" s="32">
        <v>0</v>
      </c>
      <c r="E53" s="32">
        <v>1</v>
      </c>
      <c r="F53" s="32">
        <v>1</v>
      </c>
      <c r="G53" s="32">
        <v>1</v>
      </c>
      <c r="H53" s="32">
        <v>0</v>
      </c>
      <c r="I53" s="32">
        <v>1</v>
      </c>
      <c r="J53" s="32">
        <v>0</v>
      </c>
      <c r="K53" s="32">
        <v>0</v>
      </c>
      <c r="L53" s="32">
        <v>0</v>
      </c>
      <c r="M53" s="32">
        <v>0</v>
      </c>
      <c r="N53" s="32">
        <v>1</v>
      </c>
      <c r="O53" s="23"/>
      <c r="P53" s="33">
        <f t="shared" si="7"/>
        <v>5</v>
      </c>
    </row>
    <row r="54" spans="2:16" ht="12" customHeight="1">
      <c r="B54" s="31" t="s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1</v>
      </c>
      <c r="I54" s="32">
        <v>0</v>
      </c>
      <c r="J54" s="32">
        <v>0</v>
      </c>
      <c r="K54" s="32">
        <v>3</v>
      </c>
      <c r="L54" s="32">
        <v>2</v>
      </c>
      <c r="M54" s="32">
        <v>0</v>
      </c>
      <c r="N54" s="32">
        <v>0</v>
      </c>
      <c r="O54" s="23"/>
      <c r="P54" s="33">
        <f t="shared" si="7"/>
        <v>7</v>
      </c>
    </row>
    <row r="55" spans="2:16" ht="6" customHeight="1">
      <c r="B55" s="3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4"/>
    </row>
    <row r="56" spans="2:16" ht="12" customHeight="1">
      <c r="B56" s="30" t="s">
        <v>50</v>
      </c>
      <c r="C56" s="26">
        <f>SUM(C57:C72)</f>
        <v>85615</v>
      </c>
      <c r="D56" s="26">
        <f aca="true" t="shared" si="8" ref="D56:N56">SUM(D57:D72)</f>
        <v>74844</v>
      </c>
      <c r="E56" s="26">
        <f t="shared" si="8"/>
        <v>68100</v>
      </c>
      <c r="F56" s="26">
        <f t="shared" si="8"/>
        <v>68365</v>
      </c>
      <c r="G56" s="26">
        <f t="shared" si="8"/>
        <v>70469</v>
      </c>
      <c r="H56" s="26">
        <f t="shared" si="8"/>
        <v>69819</v>
      </c>
      <c r="I56" s="26">
        <f t="shared" si="8"/>
        <v>86932</v>
      </c>
      <c r="J56" s="26">
        <f t="shared" si="8"/>
        <v>75759</v>
      </c>
      <c r="K56" s="26">
        <f t="shared" si="8"/>
        <v>72198</v>
      </c>
      <c r="L56" s="26">
        <f t="shared" si="8"/>
        <v>75802</v>
      </c>
      <c r="M56" s="26">
        <f t="shared" si="8"/>
        <v>74967</v>
      </c>
      <c r="N56" s="26">
        <f t="shared" si="8"/>
        <v>87862</v>
      </c>
      <c r="O56" s="27"/>
      <c r="P56" s="28">
        <f>SUM(C56:O56)</f>
        <v>910732</v>
      </c>
    </row>
    <row r="57" spans="2:16" ht="12" customHeight="1">
      <c r="B57" s="31" t="s">
        <v>51</v>
      </c>
      <c r="C57" s="32">
        <v>26798</v>
      </c>
      <c r="D57" s="32">
        <v>22803</v>
      </c>
      <c r="E57" s="32">
        <v>19742</v>
      </c>
      <c r="F57" s="32">
        <v>20695</v>
      </c>
      <c r="G57" s="32">
        <v>20174</v>
      </c>
      <c r="H57" s="32">
        <v>16316</v>
      </c>
      <c r="I57" s="32">
        <v>18140</v>
      </c>
      <c r="J57" s="32">
        <v>16385</v>
      </c>
      <c r="K57" s="32">
        <v>17018</v>
      </c>
      <c r="L57" s="32">
        <v>17696</v>
      </c>
      <c r="M57" s="32">
        <v>16796</v>
      </c>
      <c r="N57" s="32">
        <v>15329</v>
      </c>
      <c r="O57" s="23"/>
      <c r="P57" s="33">
        <f aca="true" t="shared" si="9" ref="P57:P71">SUM(C57:O57)</f>
        <v>227892</v>
      </c>
    </row>
    <row r="58" spans="2:16" ht="12" customHeight="1">
      <c r="B58" s="31" t="s">
        <v>52</v>
      </c>
      <c r="C58" s="32">
        <v>418</v>
      </c>
      <c r="D58" s="32">
        <v>451</v>
      </c>
      <c r="E58" s="32">
        <v>346</v>
      </c>
      <c r="F58" s="32">
        <v>292</v>
      </c>
      <c r="G58" s="32">
        <v>427</v>
      </c>
      <c r="H58" s="32">
        <v>785</v>
      </c>
      <c r="I58" s="32">
        <v>1069</v>
      </c>
      <c r="J58" s="32">
        <v>511</v>
      </c>
      <c r="K58" s="32">
        <v>531</v>
      </c>
      <c r="L58" s="32">
        <v>483</v>
      </c>
      <c r="M58" s="32">
        <v>493</v>
      </c>
      <c r="N58" s="32">
        <v>807</v>
      </c>
      <c r="O58" s="23"/>
      <c r="P58" s="33">
        <f t="shared" si="9"/>
        <v>6613</v>
      </c>
    </row>
    <row r="59" spans="2:16" ht="12" customHeight="1">
      <c r="B59" s="31" t="s">
        <v>53</v>
      </c>
      <c r="C59" s="32">
        <v>27545</v>
      </c>
      <c r="D59" s="32">
        <v>19675</v>
      </c>
      <c r="E59" s="32">
        <v>18442</v>
      </c>
      <c r="F59" s="32">
        <v>18340</v>
      </c>
      <c r="G59" s="32">
        <v>18275</v>
      </c>
      <c r="H59" s="32">
        <v>18194</v>
      </c>
      <c r="I59" s="32">
        <v>25720</v>
      </c>
      <c r="J59" s="32">
        <v>14540</v>
      </c>
      <c r="K59" s="32">
        <v>14783</v>
      </c>
      <c r="L59" s="32">
        <v>17445</v>
      </c>
      <c r="M59" s="32">
        <v>18695</v>
      </c>
      <c r="N59" s="32">
        <v>22277</v>
      </c>
      <c r="O59" s="23"/>
      <c r="P59" s="33">
        <f t="shared" si="9"/>
        <v>233931</v>
      </c>
    </row>
    <row r="60" spans="2:16" ht="12" customHeight="1">
      <c r="B60" s="31" t="s">
        <v>54</v>
      </c>
      <c r="C60" s="32">
        <v>8637</v>
      </c>
      <c r="D60" s="32">
        <v>11683</v>
      </c>
      <c r="E60" s="32">
        <v>4708</v>
      </c>
      <c r="F60" s="32">
        <v>4362</v>
      </c>
      <c r="G60" s="32">
        <v>6033</v>
      </c>
      <c r="H60" s="32">
        <v>5297</v>
      </c>
      <c r="I60" s="32">
        <v>8334</v>
      </c>
      <c r="J60" s="32">
        <v>5229</v>
      </c>
      <c r="K60" s="32">
        <v>8407</v>
      </c>
      <c r="L60" s="32">
        <v>6560</v>
      </c>
      <c r="M60" s="32">
        <v>6178</v>
      </c>
      <c r="N60" s="32">
        <v>5664</v>
      </c>
      <c r="O60" s="23"/>
      <c r="P60" s="33">
        <f t="shared" si="9"/>
        <v>81092</v>
      </c>
    </row>
    <row r="61" spans="2:16" ht="12" customHeight="1">
      <c r="B61" s="31" t="s">
        <v>55</v>
      </c>
      <c r="C61" s="32">
        <v>8545</v>
      </c>
      <c r="D61" s="32">
        <v>5727</v>
      </c>
      <c r="E61" s="32">
        <v>8766</v>
      </c>
      <c r="F61" s="32">
        <v>8219</v>
      </c>
      <c r="G61" s="32">
        <v>9133</v>
      </c>
      <c r="H61" s="32">
        <v>14779</v>
      </c>
      <c r="I61" s="32">
        <v>11738</v>
      </c>
      <c r="J61" s="32">
        <v>9804</v>
      </c>
      <c r="K61" s="32">
        <v>9113</v>
      </c>
      <c r="L61" s="32">
        <v>12221</v>
      </c>
      <c r="M61" s="32">
        <v>11648</v>
      </c>
      <c r="N61" s="32">
        <v>18998</v>
      </c>
      <c r="O61" s="23"/>
      <c r="P61" s="33">
        <f t="shared" si="9"/>
        <v>128691</v>
      </c>
    </row>
    <row r="62" spans="2:16" ht="12" customHeight="1">
      <c r="B62" s="31" t="s">
        <v>56</v>
      </c>
      <c r="C62" s="32">
        <v>1316</v>
      </c>
      <c r="D62" s="32">
        <v>2104</v>
      </c>
      <c r="E62" s="32">
        <v>1961</v>
      </c>
      <c r="F62" s="32">
        <v>1925</v>
      </c>
      <c r="G62" s="32">
        <v>2027</v>
      </c>
      <c r="H62" s="32">
        <v>1216</v>
      </c>
      <c r="I62" s="32">
        <v>4046</v>
      </c>
      <c r="J62" s="32">
        <v>5142</v>
      </c>
      <c r="K62" s="32">
        <v>1986</v>
      </c>
      <c r="L62" s="32">
        <v>2109</v>
      </c>
      <c r="M62" s="32">
        <v>2065</v>
      </c>
      <c r="N62" s="32">
        <v>1949</v>
      </c>
      <c r="O62" s="23"/>
      <c r="P62" s="33">
        <f t="shared" si="9"/>
        <v>27846</v>
      </c>
    </row>
    <row r="63" spans="2:16" ht="12" customHeight="1">
      <c r="B63" s="31" t="s">
        <v>57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1</v>
      </c>
      <c r="K63" s="32">
        <v>3</v>
      </c>
      <c r="L63" s="32">
        <v>1</v>
      </c>
      <c r="M63" s="32">
        <v>0</v>
      </c>
      <c r="N63" s="32">
        <v>1</v>
      </c>
      <c r="O63" s="23"/>
      <c r="P63" s="33">
        <f t="shared" si="9"/>
        <v>7</v>
      </c>
    </row>
    <row r="64" spans="2:16" ht="12" customHeight="1">
      <c r="B64" s="31" t="s">
        <v>58</v>
      </c>
      <c r="C64" s="32">
        <v>10</v>
      </c>
      <c r="D64" s="32">
        <v>9</v>
      </c>
      <c r="E64" s="32">
        <v>9</v>
      </c>
      <c r="F64" s="32">
        <v>6</v>
      </c>
      <c r="G64" s="32">
        <v>7</v>
      </c>
      <c r="H64" s="32">
        <v>8</v>
      </c>
      <c r="I64" s="32">
        <v>6</v>
      </c>
      <c r="J64" s="32">
        <v>8</v>
      </c>
      <c r="K64" s="32">
        <v>6</v>
      </c>
      <c r="L64" s="32">
        <v>4</v>
      </c>
      <c r="M64" s="32">
        <v>5</v>
      </c>
      <c r="N64" s="32">
        <v>4</v>
      </c>
      <c r="O64" s="23"/>
      <c r="P64" s="33">
        <f t="shared" si="9"/>
        <v>82</v>
      </c>
    </row>
    <row r="65" spans="2:16" ht="12" customHeight="1">
      <c r="B65" s="31" t="s">
        <v>59</v>
      </c>
      <c r="C65" s="32">
        <v>9</v>
      </c>
      <c r="D65" s="32">
        <v>4</v>
      </c>
      <c r="E65" s="32">
        <v>8</v>
      </c>
      <c r="F65" s="32">
        <v>8</v>
      </c>
      <c r="G65" s="32">
        <v>10</v>
      </c>
      <c r="H65" s="32">
        <v>41</v>
      </c>
      <c r="I65" s="32">
        <v>10</v>
      </c>
      <c r="J65" s="32">
        <v>6</v>
      </c>
      <c r="K65" s="32">
        <v>7</v>
      </c>
      <c r="L65" s="32">
        <v>12</v>
      </c>
      <c r="M65" s="32">
        <v>14</v>
      </c>
      <c r="N65" s="32">
        <v>12</v>
      </c>
      <c r="O65" s="23"/>
      <c r="P65" s="33">
        <f t="shared" si="9"/>
        <v>141</v>
      </c>
    </row>
    <row r="66" spans="2:16" ht="12" customHeight="1">
      <c r="B66" s="31" t="s">
        <v>60</v>
      </c>
      <c r="C66" s="32">
        <v>2</v>
      </c>
      <c r="D66" s="32">
        <v>1</v>
      </c>
      <c r="E66" s="32">
        <v>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23"/>
      <c r="P66" s="33">
        <f t="shared" si="9"/>
        <v>5</v>
      </c>
    </row>
    <row r="67" spans="2:16" ht="12" customHeight="1">
      <c r="B67" s="31" t="s">
        <v>61</v>
      </c>
      <c r="C67" s="32">
        <v>1770</v>
      </c>
      <c r="D67" s="32">
        <v>1361</v>
      </c>
      <c r="E67" s="32">
        <v>723</v>
      </c>
      <c r="F67" s="32">
        <v>746</v>
      </c>
      <c r="G67" s="32">
        <v>571</v>
      </c>
      <c r="H67" s="32">
        <v>410</v>
      </c>
      <c r="I67" s="32">
        <v>607</v>
      </c>
      <c r="J67" s="32">
        <v>416</v>
      </c>
      <c r="K67" s="32">
        <v>654</v>
      </c>
      <c r="L67" s="32">
        <v>561</v>
      </c>
      <c r="M67" s="32">
        <v>645</v>
      </c>
      <c r="N67" s="32">
        <v>1224</v>
      </c>
      <c r="O67" s="23"/>
      <c r="P67" s="33">
        <f t="shared" si="9"/>
        <v>9688</v>
      </c>
    </row>
    <row r="68" spans="2:16" ht="12" customHeight="1">
      <c r="B68" s="31" t="s">
        <v>62</v>
      </c>
      <c r="C68" s="32">
        <v>4235</v>
      </c>
      <c r="D68" s="32">
        <v>5481</v>
      </c>
      <c r="E68" s="32">
        <v>5113</v>
      </c>
      <c r="F68" s="32">
        <v>4963</v>
      </c>
      <c r="G68" s="32">
        <v>6720</v>
      </c>
      <c r="H68" s="32">
        <v>5320</v>
      </c>
      <c r="I68" s="32">
        <v>6856</v>
      </c>
      <c r="J68" s="32">
        <v>6527</v>
      </c>
      <c r="K68" s="32">
        <v>5705</v>
      </c>
      <c r="L68" s="32">
        <v>8182</v>
      </c>
      <c r="M68" s="32">
        <v>7405</v>
      </c>
      <c r="N68" s="32">
        <v>7819</v>
      </c>
      <c r="O68" s="23"/>
      <c r="P68" s="33">
        <f t="shared" si="9"/>
        <v>74326</v>
      </c>
    </row>
    <row r="69" spans="2:16" ht="12" customHeight="1">
      <c r="B69" s="31" t="s">
        <v>63</v>
      </c>
      <c r="C69" s="32">
        <v>21</v>
      </c>
      <c r="D69" s="32">
        <v>11</v>
      </c>
      <c r="E69" s="32">
        <v>12</v>
      </c>
      <c r="F69" s="32">
        <v>22</v>
      </c>
      <c r="G69" s="32">
        <v>11</v>
      </c>
      <c r="H69" s="32">
        <v>9</v>
      </c>
      <c r="I69" s="32">
        <v>9</v>
      </c>
      <c r="J69" s="32">
        <v>8</v>
      </c>
      <c r="K69" s="32">
        <v>14</v>
      </c>
      <c r="L69" s="32">
        <v>16</v>
      </c>
      <c r="M69" s="32">
        <v>20</v>
      </c>
      <c r="N69" s="32">
        <v>9</v>
      </c>
      <c r="O69" s="23"/>
      <c r="P69" s="33">
        <f t="shared" si="9"/>
        <v>162</v>
      </c>
    </row>
    <row r="70" spans="2:16" ht="12" customHeight="1">
      <c r="B70" s="31" t="s">
        <v>64</v>
      </c>
      <c r="C70" s="32">
        <v>1151</v>
      </c>
      <c r="D70" s="32">
        <v>1128</v>
      </c>
      <c r="E70" s="32">
        <v>1716</v>
      </c>
      <c r="F70" s="32">
        <v>1662</v>
      </c>
      <c r="G70" s="32">
        <v>1393</v>
      </c>
      <c r="H70" s="32">
        <v>1348</v>
      </c>
      <c r="I70" s="32">
        <v>1937</v>
      </c>
      <c r="J70" s="32">
        <v>1373</v>
      </c>
      <c r="K70" s="32">
        <v>1345</v>
      </c>
      <c r="L70" s="32">
        <v>1442</v>
      </c>
      <c r="M70" s="32">
        <v>1143</v>
      </c>
      <c r="N70" s="32">
        <v>1215</v>
      </c>
      <c r="O70" s="23"/>
      <c r="P70" s="33">
        <f t="shared" si="9"/>
        <v>16853</v>
      </c>
    </row>
    <row r="71" spans="2:16" ht="12" customHeight="1">
      <c r="B71" s="31" t="s">
        <v>65</v>
      </c>
      <c r="C71" s="32">
        <v>5158</v>
      </c>
      <c r="D71" s="32">
        <v>4406</v>
      </c>
      <c r="E71" s="32">
        <v>6552</v>
      </c>
      <c r="F71" s="32">
        <v>7125</v>
      </c>
      <c r="G71" s="32">
        <v>5688</v>
      </c>
      <c r="H71" s="32">
        <v>6096</v>
      </c>
      <c r="I71" s="32">
        <v>8459</v>
      </c>
      <c r="J71" s="32">
        <v>15809</v>
      </c>
      <c r="K71" s="32">
        <v>12626</v>
      </c>
      <c r="L71" s="32">
        <v>9070</v>
      </c>
      <c r="M71" s="32">
        <v>9860</v>
      </c>
      <c r="N71" s="32">
        <v>12554</v>
      </c>
      <c r="O71" s="23"/>
      <c r="P71" s="33">
        <f t="shared" si="9"/>
        <v>103403</v>
      </c>
    </row>
    <row r="72" spans="2:16" ht="6" customHeight="1" thickBo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/>
    </row>
    <row r="73" ht="6" customHeight="1"/>
    <row r="74" spans="2:16" ht="11.25" customHeight="1">
      <c r="B74" s="40" t="s">
        <v>66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s="41"/>
    </row>
    <row r="75" spans="2:16" ht="10.5" customHeight="1">
      <c r="B75" s="42" t="s">
        <v>67</v>
      </c>
      <c r="C75"/>
      <c r="D75"/>
      <c r="E75"/>
      <c r="F75"/>
      <c r="G75"/>
      <c r="H75"/>
      <c r="I75"/>
      <c r="J75"/>
      <c r="K75"/>
      <c r="L75"/>
      <c r="M75"/>
      <c r="N75"/>
      <c r="O75"/>
      <c r="P75" s="41"/>
    </row>
    <row r="76" spans="2:16" ht="10.5" customHeight="1">
      <c r="B76" s="43"/>
      <c r="C76"/>
      <c r="D76"/>
      <c r="E76"/>
      <c r="F76"/>
      <c r="G76"/>
      <c r="H76"/>
      <c r="I76"/>
      <c r="J76"/>
      <c r="K76"/>
      <c r="L76"/>
      <c r="M76"/>
      <c r="N76"/>
      <c r="O76"/>
      <c r="P76" s="41"/>
    </row>
    <row r="77" spans="2:16" ht="10.5" customHeight="1">
      <c r="B77" s="43"/>
      <c r="C77"/>
      <c r="D77"/>
      <c r="E77"/>
      <c r="F77"/>
      <c r="G77"/>
      <c r="H77"/>
      <c r="I77"/>
      <c r="J77"/>
      <c r="K77"/>
      <c r="L77"/>
      <c r="M77"/>
      <c r="N77"/>
      <c r="O77"/>
      <c r="P77" s="41"/>
    </row>
    <row r="78" spans="2:16" ht="10.5" customHeight="1">
      <c r="B78" s="43"/>
      <c r="C78"/>
      <c r="D78"/>
      <c r="E78"/>
      <c r="F78"/>
      <c r="G78"/>
      <c r="H78"/>
      <c r="I78"/>
      <c r="J78"/>
      <c r="K78"/>
      <c r="L78"/>
      <c r="M78"/>
      <c r="N78"/>
      <c r="O78"/>
      <c r="P78" s="41"/>
    </row>
    <row r="79" spans="2:16" ht="10.5" customHeight="1">
      <c r="B79" s="43"/>
      <c r="C79"/>
      <c r="D79"/>
      <c r="E79"/>
      <c r="F79"/>
      <c r="G79"/>
      <c r="H79"/>
      <c r="I79"/>
      <c r="J79"/>
      <c r="K79"/>
      <c r="L79"/>
      <c r="M79"/>
      <c r="N79"/>
      <c r="O79"/>
      <c r="P79" s="41"/>
    </row>
    <row r="80" spans="2:16" ht="10.5" customHeight="1">
      <c r="B80" s="43"/>
      <c r="C80"/>
      <c r="D80"/>
      <c r="E80"/>
      <c r="F80"/>
      <c r="G80"/>
      <c r="H80"/>
      <c r="I80"/>
      <c r="J80"/>
      <c r="K80"/>
      <c r="L80"/>
      <c r="M80"/>
      <c r="N80"/>
      <c r="O80"/>
      <c r="P80" s="41"/>
    </row>
    <row r="81" ht="6" customHeight="1"/>
    <row r="82" spans="2:16" ht="15.75" customHeight="1">
      <c r="B82" s="5" t="s">
        <v>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ht="6" customHeight="1"/>
    <row r="84" ht="12" customHeight="1" thickBot="1">
      <c r="P84" s="9" t="s">
        <v>1</v>
      </c>
    </row>
    <row r="85" spans="2:16" ht="25.5" customHeight="1">
      <c r="B85" s="10" t="s">
        <v>2</v>
      </c>
      <c r="C85" s="11" t="str">
        <f aca="true" t="shared" si="10" ref="C85:N85">C5</f>
        <v>Enero</v>
      </c>
      <c r="D85" s="11" t="str">
        <f t="shared" si="10"/>
        <v>Febrero</v>
      </c>
      <c r="E85" s="11" t="str">
        <f t="shared" si="10"/>
        <v>Marzo</v>
      </c>
      <c r="F85" s="11" t="str">
        <f t="shared" si="10"/>
        <v>Abril</v>
      </c>
      <c r="G85" s="11" t="str">
        <f t="shared" si="10"/>
        <v>Mayo</v>
      </c>
      <c r="H85" s="11" t="str">
        <f t="shared" si="10"/>
        <v>Junio</v>
      </c>
      <c r="I85" s="11" t="str">
        <f t="shared" si="10"/>
        <v>Julio</v>
      </c>
      <c r="J85" s="11" t="str">
        <f t="shared" si="10"/>
        <v>Agosto</v>
      </c>
      <c r="K85" s="11" t="str">
        <f t="shared" si="10"/>
        <v>Septiembre</v>
      </c>
      <c r="L85" s="11" t="str">
        <f t="shared" si="10"/>
        <v>Octubre</v>
      </c>
      <c r="M85" s="11" t="str">
        <f t="shared" si="10"/>
        <v>Noviembre</v>
      </c>
      <c r="N85" s="11" t="str">
        <f t="shared" si="10"/>
        <v>Diciembre</v>
      </c>
      <c r="O85" s="11"/>
      <c r="P85" s="13" t="s">
        <v>4</v>
      </c>
    </row>
    <row r="86" spans="2:16" ht="6" customHeight="1">
      <c r="B86" s="1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16"/>
    </row>
    <row r="87" spans="2:16" ht="12" customHeight="1">
      <c r="B87" s="25" t="s">
        <v>68</v>
      </c>
      <c r="C87" s="45">
        <f aca="true" t="shared" si="11" ref="C87:N87">SUM(C88:C139)</f>
        <v>119312</v>
      </c>
      <c r="D87" s="45">
        <f t="shared" si="11"/>
        <v>116817</v>
      </c>
      <c r="E87" s="45">
        <f t="shared" si="11"/>
        <v>122142</v>
      </c>
      <c r="F87" s="45">
        <f t="shared" si="11"/>
        <v>112357</v>
      </c>
      <c r="G87" s="45">
        <f t="shared" si="11"/>
        <v>100945</v>
      </c>
      <c r="H87" s="45">
        <f t="shared" si="11"/>
        <v>109230</v>
      </c>
      <c r="I87" s="45">
        <f t="shared" si="11"/>
        <v>140506</v>
      </c>
      <c r="J87" s="45">
        <f t="shared" si="11"/>
        <v>136609</v>
      </c>
      <c r="K87" s="45">
        <f t="shared" si="11"/>
        <v>102309</v>
      </c>
      <c r="L87" s="45">
        <f t="shared" si="11"/>
        <v>115629</v>
      </c>
      <c r="M87" s="45">
        <f t="shared" si="11"/>
        <v>124312</v>
      </c>
      <c r="N87" s="45">
        <f t="shared" si="11"/>
        <v>139273</v>
      </c>
      <c r="O87" s="46"/>
      <c r="P87" s="28">
        <f>SUM(C87:O87)</f>
        <v>1439441</v>
      </c>
    </row>
    <row r="88" spans="2:20" ht="12" customHeight="1">
      <c r="B88" s="47" t="s">
        <v>69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1</v>
      </c>
      <c r="O88" s="23"/>
      <c r="P88" s="33">
        <f aca="true" t="shared" si="12" ref="P88:P138">SUM(C88:O88)</f>
        <v>1</v>
      </c>
      <c r="T88" s="21"/>
    </row>
    <row r="89" spans="2:20" ht="12" customHeight="1">
      <c r="B89" s="48" t="s">
        <v>70</v>
      </c>
      <c r="C89" s="32">
        <v>19</v>
      </c>
      <c r="D89" s="32">
        <v>15</v>
      </c>
      <c r="E89" s="32">
        <v>10</v>
      </c>
      <c r="F89" s="32">
        <v>17</v>
      </c>
      <c r="G89" s="32">
        <v>18</v>
      </c>
      <c r="H89" s="32">
        <v>14</v>
      </c>
      <c r="I89" s="32">
        <v>23</v>
      </c>
      <c r="J89" s="32">
        <v>20</v>
      </c>
      <c r="K89" s="32">
        <v>8</v>
      </c>
      <c r="L89" s="32">
        <v>13</v>
      </c>
      <c r="M89" s="32">
        <v>11</v>
      </c>
      <c r="N89" s="32">
        <v>5</v>
      </c>
      <c r="O89" s="23"/>
      <c r="P89" s="33">
        <f t="shared" si="12"/>
        <v>173</v>
      </c>
      <c r="T89" s="21"/>
    </row>
    <row r="90" spans="2:20" ht="12" customHeight="1">
      <c r="B90" s="48" t="s">
        <v>71</v>
      </c>
      <c r="C90" s="32">
        <v>13274</v>
      </c>
      <c r="D90" s="32">
        <v>13451</v>
      </c>
      <c r="E90" s="32">
        <v>16610</v>
      </c>
      <c r="F90" s="32">
        <v>12075</v>
      </c>
      <c r="G90" s="32">
        <v>11068</v>
      </c>
      <c r="H90" s="32">
        <v>8844</v>
      </c>
      <c r="I90" s="32">
        <v>10950</v>
      </c>
      <c r="J90" s="32">
        <v>10863</v>
      </c>
      <c r="K90" s="32">
        <v>10484</v>
      </c>
      <c r="L90" s="32">
        <v>13166</v>
      </c>
      <c r="M90" s="32">
        <v>15335</v>
      </c>
      <c r="N90" s="32">
        <v>15862</v>
      </c>
      <c r="O90" s="23"/>
      <c r="P90" s="33">
        <f t="shared" si="12"/>
        <v>151982</v>
      </c>
      <c r="T90" s="21"/>
    </row>
    <row r="91" spans="2:20" ht="12" customHeight="1">
      <c r="B91" s="48" t="s">
        <v>72</v>
      </c>
      <c r="C91" s="32">
        <v>118</v>
      </c>
      <c r="D91" s="32">
        <v>278</v>
      </c>
      <c r="E91" s="32">
        <v>99</v>
      </c>
      <c r="F91" s="32">
        <v>69</v>
      </c>
      <c r="G91" s="32">
        <v>75</v>
      </c>
      <c r="H91" s="32">
        <v>80</v>
      </c>
      <c r="I91" s="32">
        <v>54</v>
      </c>
      <c r="J91" s="32">
        <v>72</v>
      </c>
      <c r="K91" s="32">
        <v>55</v>
      </c>
      <c r="L91" s="32">
        <v>76</v>
      </c>
      <c r="M91" s="32">
        <v>129</v>
      </c>
      <c r="N91" s="32">
        <v>178</v>
      </c>
      <c r="O91" s="23"/>
      <c r="P91" s="33">
        <f t="shared" si="12"/>
        <v>1283</v>
      </c>
      <c r="T91" s="21"/>
    </row>
    <row r="92" spans="2:20" ht="12" customHeight="1">
      <c r="B92" s="48" t="s">
        <v>73</v>
      </c>
      <c r="C92" s="32">
        <v>1530</v>
      </c>
      <c r="D92" s="32">
        <v>1407</v>
      </c>
      <c r="E92" s="32">
        <v>1373</v>
      </c>
      <c r="F92" s="32">
        <v>1082</v>
      </c>
      <c r="G92" s="32">
        <v>923</v>
      </c>
      <c r="H92" s="32">
        <v>786</v>
      </c>
      <c r="I92" s="32">
        <v>1155</v>
      </c>
      <c r="J92" s="32">
        <v>854</v>
      </c>
      <c r="K92" s="32">
        <v>668</v>
      </c>
      <c r="L92" s="32">
        <v>1169</v>
      </c>
      <c r="M92" s="32">
        <v>1337</v>
      </c>
      <c r="N92" s="32">
        <v>1765</v>
      </c>
      <c r="O92" s="23"/>
      <c r="P92" s="33">
        <f>SUM(C92:O92)</f>
        <v>14049</v>
      </c>
      <c r="T92" s="21"/>
    </row>
    <row r="93" spans="2:20" ht="12" customHeight="1">
      <c r="B93" s="48" t="s">
        <v>74</v>
      </c>
      <c r="C93" s="32">
        <v>2103</v>
      </c>
      <c r="D93" s="32">
        <v>1984</v>
      </c>
      <c r="E93" s="32">
        <v>2427</v>
      </c>
      <c r="F93" s="32">
        <v>2490</v>
      </c>
      <c r="G93" s="32">
        <v>2139</v>
      </c>
      <c r="H93" s="32">
        <v>2162</v>
      </c>
      <c r="I93" s="32">
        <v>3181</v>
      </c>
      <c r="J93" s="32">
        <v>2111</v>
      </c>
      <c r="K93" s="32">
        <v>1619</v>
      </c>
      <c r="L93" s="32">
        <v>1854</v>
      </c>
      <c r="M93" s="32">
        <v>2396</v>
      </c>
      <c r="N93" s="32">
        <v>2496</v>
      </c>
      <c r="O93" s="23"/>
      <c r="P93" s="33">
        <f t="shared" si="12"/>
        <v>26962</v>
      </c>
      <c r="T93" s="21"/>
    </row>
    <row r="94" spans="2:20" ht="12" customHeight="1">
      <c r="B94" s="48" t="s">
        <v>75</v>
      </c>
      <c r="C94" s="32">
        <v>127</v>
      </c>
      <c r="D94" s="32">
        <v>65</v>
      </c>
      <c r="E94" s="32">
        <v>61</v>
      </c>
      <c r="F94" s="32">
        <v>64</v>
      </c>
      <c r="G94" s="32">
        <v>38</v>
      </c>
      <c r="H94" s="32">
        <v>34</v>
      </c>
      <c r="I94" s="32">
        <v>42</v>
      </c>
      <c r="J94" s="32">
        <v>57</v>
      </c>
      <c r="K94" s="32">
        <v>52</v>
      </c>
      <c r="L94" s="32">
        <v>59</v>
      </c>
      <c r="M94" s="32">
        <v>84</v>
      </c>
      <c r="N94" s="32">
        <v>80</v>
      </c>
      <c r="O94" s="23"/>
      <c r="P94" s="33">
        <f>SUM(C94:O94)</f>
        <v>763</v>
      </c>
      <c r="T94" s="21"/>
    </row>
    <row r="95" spans="2:20" ht="12" customHeight="1">
      <c r="B95" s="48" t="s">
        <v>76</v>
      </c>
      <c r="C95" s="32">
        <v>79</v>
      </c>
      <c r="D95" s="32">
        <v>91</v>
      </c>
      <c r="E95" s="32">
        <v>35</v>
      </c>
      <c r="F95" s="32">
        <v>39</v>
      </c>
      <c r="G95" s="32">
        <v>51</v>
      </c>
      <c r="H95" s="32">
        <v>39</v>
      </c>
      <c r="I95" s="32">
        <v>68</v>
      </c>
      <c r="J95" s="32">
        <v>60</v>
      </c>
      <c r="K95" s="32">
        <v>33</v>
      </c>
      <c r="L95" s="32">
        <v>44</v>
      </c>
      <c r="M95" s="32">
        <v>38</v>
      </c>
      <c r="N95" s="32">
        <v>47</v>
      </c>
      <c r="O95" s="23"/>
      <c r="P95" s="33">
        <f t="shared" si="12"/>
        <v>624</v>
      </c>
      <c r="T95" s="21"/>
    </row>
    <row r="96" spans="2:20" ht="12" customHeight="1">
      <c r="B96" s="48" t="s">
        <v>77</v>
      </c>
      <c r="C96" s="32">
        <v>254</v>
      </c>
      <c r="D96" s="32">
        <v>235</v>
      </c>
      <c r="E96" s="32">
        <v>190</v>
      </c>
      <c r="F96" s="32">
        <v>178</v>
      </c>
      <c r="G96" s="32">
        <v>207</v>
      </c>
      <c r="H96" s="32">
        <v>101</v>
      </c>
      <c r="I96" s="32">
        <v>158</v>
      </c>
      <c r="J96" s="32">
        <v>132</v>
      </c>
      <c r="K96" s="32">
        <v>123</v>
      </c>
      <c r="L96" s="32">
        <v>160</v>
      </c>
      <c r="M96" s="32">
        <v>265</v>
      </c>
      <c r="N96" s="32">
        <v>326</v>
      </c>
      <c r="O96" s="23"/>
      <c r="P96" s="33">
        <f t="shared" si="12"/>
        <v>2329</v>
      </c>
      <c r="T96" s="21"/>
    </row>
    <row r="97" spans="2:20" ht="12" customHeight="1">
      <c r="B97" s="48" t="s">
        <v>78</v>
      </c>
      <c r="C97" s="32">
        <v>891</v>
      </c>
      <c r="D97" s="32">
        <v>1079</v>
      </c>
      <c r="E97" s="32">
        <v>1306</v>
      </c>
      <c r="F97" s="32">
        <v>968</v>
      </c>
      <c r="G97" s="32">
        <v>344</v>
      </c>
      <c r="H97" s="32">
        <v>413</v>
      </c>
      <c r="I97" s="32">
        <v>264</v>
      </c>
      <c r="J97" s="32">
        <v>266</v>
      </c>
      <c r="K97" s="32">
        <v>304</v>
      </c>
      <c r="L97" s="32">
        <v>706</v>
      </c>
      <c r="M97" s="32">
        <v>1158</v>
      </c>
      <c r="N97" s="32">
        <v>914</v>
      </c>
      <c r="O97" s="23"/>
      <c r="P97" s="33">
        <f t="shared" si="12"/>
        <v>8613</v>
      </c>
      <c r="T97" s="21"/>
    </row>
    <row r="98" spans="2:20" ht="12" customHeight="1">
      <c r="B98" s="48" t="s">
        <v>79</v>
      </c>
      <c r="C98" s="32">
        <v>172</v>
      </c>
      <c r="D98" s="32">
        <v>136</v>
      </c>
      <c r="E98" s="32">
        <v>126</v>
      </c>
      <c r="F98" s="32">
        <v>135</v>
      </c>
      <c r="G98" s="32">
        <v>85</v>
      </c>
      <c r="H98" s="32">
        <v>69</v>
      </c>
      <c r="I98" s="32">
        <v>135</v>
      </c>
      <c r="J98" s="32">
        <v>70</v>
      </c>
      <c r="K98" s="32">
        <v>69</v>
      </c>
      <c r="L98" s="32">
        <v>117</v>
      </c>
      <c r="M98" s="32">
        <v>151</v>
      </c>
      <c r="N98" s="32">
        <v>149</v>
      </c>
      <c r="O98" s="23"/>
      <c r="P98" s="33">
        <f t="shared" si="12"/>
        <v>1414</v>
      </c>
      <c r="T98" s="21"/>
    </row>
    <row r="99" spans="2:20" ht="12" customHeight="1">
      <c r="B99" s="47" t="s">
        <v>80</v>
      </c>
      <c r="C99" s="32">
        <v>1</v>
      </c>
      <c r="D99" s="32">
        <v>1</v>
      </c>
      <c r="E99" s="32">
        <v>0</v>
      </c>
      <c r="F99" s="32">
        <v>0</v>
      </c>
      <c r="G99" s="32">
        <v>0</v>
      </c>
      <c r="H99" s="32">
        <v>0</v>
      </c>
      <c r="I99" s="32">
        <v>2</v>
      </c>
      <c r="J99" s="32">
        <v>1</v>
      </c>
      <c r="K99" s="32">
        <v>0</v>
      </c>
      <c r="L99" s="32">
        <v>0</v>
      </c>
      <c r="M99" s="32">
        <v>2</v>
      </c>
      <c r="N99" s="32">
        <v>1</v>
      </c>
      <c r="O99" s="23"/>
      <c r="P99" s="33">
        <f t="shared" si="12"/>
        <v>8</v>
      </c>
      <c r="T99" s="21"/>
    </row>
    <row r="100" spans="2:20" ht="12" customHeight="1">
      <c r="B100" s="48" t="s">
        <v>81</v>
      </c>
      <c r="C100" s="32">
        <v>2105</v>
      </c>
      <c r="D100" s="32">
        <v>2217</v>
      </c>
      <c r="E100" s="32">
        <v>1551</v>
      </c>
      <c r="F100" s="32">
        <v>637</v>
      </c>
      <c r="G100" s="32">
        <v>541</v>
      </c>
      <c r="H100" s="32">
        <v>551</v>
      </c>
      <c r="I100" s="32">
        <v>1061</v>
      </c>
      <c r="J100" s="32">
        <v>417</v>
      </c>
      <c r="K100" s="32">
        <v>521</v>
      </c>
      <c r="L100" s="32">
        <v>1022</v>
      </c>
      <c r="M100" s="32">
        <v>960</v>
      </c>
      <c r="N100" s="32">
        <v>1471</v>
      </c>
      <c r="O100" s="23"/>
      <c r="P100" s="33">
        <f t="shared" si="12"/>
        <v>13054</v>
      </c>
      <c r="T100" s="21"/>
    </row>
    <row r="101" spans="2:20" ht="12" customHeight="1">
      <c r="B101" s="48" t="s">
        <v>82</v>
      </c>
      <c r="C101" s="32">
        <v>272</v>
      </c>
      <c r="D101" s="32">
        <v>396</v>
      </c>
      <c r="E101" s="32">
        <v>405</v>
      </c>
      <c r="F101" s="32">
        <v>370</v>
      </c>
      <c r="G101" s="32">
        <v>259</v>
      </c>
      <c r="H101" s="32">
        <v>195</v>
      </c>
      <c r="I101" s="32">
        <v>182</v>
      </c>
      <c r="J101" s="32">
        <v>165</v>
      </c>
      <c r="K101" s="32">
        <v>175</v>
      </c>
      <c r="L101" s="32">
        <v>279</v>
      </c>
      <c r="M101" s="32">
        <v>391</v>
      </c>
      <c r="N101" s="32">
        <v>384</v>
      </c>
      <c r="O101" s="23"/>
      <c r="P101" s="33">
        <f t="shared" si="12"/>
        <v>3473</v>
      </c>
      <c r="T101" s="21"/>
    </row>
    <row r="102" spans="2:20" ht="12" customHeight="1">
      <c r="B102" s="48" t="s">
        <v>83</v>
      </c>
      <c r="C102" s="32">
        <v>165</v>
      </c>
      <c r="D102" s="32">
        <v>135</v>
      </c>
      <c r="E102" s="32">
        <v>71</v>
      </c>
      <c r="F102" s="32">
        <v>88</v>
      </c>
      <c r="G102" s="32">
        <v>71</v>
      </c>
      <c r="H102" s="32">
        <v>72</v>
      </c>
      <c r="I102" s="32">
        <v>146</v>
      </c>
      <c r="J102" s="32">
        <v>62</v>
      </c>
      <c r="K102" s="32">
        <v>66</v>
      </c>
      <c r="L102" s="32">
        <v>89</v>
      </c>
      <c r="M102" s="32">
        <v>94</v>
      </c>
      <c r="N102" s="32">
        <v>175</v>
      </c>
      <c r="O102" s="23"/>
      <c r="P102" s="33">
        <f t="shared" si="12"/>
        <v>1234</v>
      </c>
      <c r="T102" s="21"/>
    </row>
    <row r="103" spans="2:20" ht="12" customHeight="1">
      <c r="B103" s="48" t="s">
        <v>84</v>
      </c>
      <c r="C103" s="32">
        <v>15083</v>
      </c>
      <c r="D103" s="32">
        <v>15395</v>
      </c>
      <c r="E103" s="32">
        <v>17780</v>
      </c>
      <c r="F103" s="32">
        <v>17964</v>
      </c>
      <c r="G103" s="32">
        <v>16411</v>
      </c>
      <c r="H103" s="32">
        <v>21592</v>
      </c>
      <c r="I103" s="32">
        <v>31107</v>
      </c>
      <c r="J103" s="32">
        <v>32451</v>
      </c>
      <c r="K103" s="32">
        <v>20576</v>
      </c>
      <c r="L103" s="32">
        <v>18604</v>
      </c>
      <c r="M103" s="32">
        <v>16589</v>
      </c>
      <c r="N103" s="32">
        <v>16190</v>
      </c>
      <c r="O103" s="23"/>
      <c r="P103" s="33">
        <f t="shared" si="12"/>
        <v>239742</v>
      </c>
      <c r="T103" s="21"/>
    </row>
    <row r="104" spans="2:20" ht="12" customHeight="1">
      <c r="B104" s="48" t="s">
        <v>85</v>
      </c>
      <c r="C104" s="32">
        <v>298</v>
      </c>
      <c r="D104" s="32">
        <v>187</v>
      </c>
      <c r="E104" s="32">
        <v>209</v>
      </c>
      <c r="F104" s="32">
        <v>43</v>
      </c>
      <c r="G104" s="32">
        <v>45</v>
      </c>
      <c r="H104" s="32">
        <v>34</v>
      </c>
      <c r="I104" s="32">
        <v>40</v>
      </c>
      <c r="J104" s="32">
        <v>24</v>
      </c>
      <c r="K104" s="32">
        <v>25</v>
      </c>
      <c r="L104" s="32">
        <v>100</v>
      </c>
      <c r="M104" s="32">
        <v>86</v>
      </c>
      <c r="N104" s="32">
        <v>250</v>
      </c>
      <c r="O104" s="23"/>
      <c r="P104" s="33">
        <f t="shared" si="12"/>
        <v>1341</v>
      </c>
      <c r="T104" s="21"/>
    </row>
    <row r="105" spans="2:20" ht="12" customHeight="1">
      <c r="B105" s="48" t="s">
        <v>86</v>
      </c>
      <c r="C105" s="32">
        <v>0</v>
      </c>
      <c r="D105" s="32">
        <v>1</v>
      </c>
      <c r="E105" s="32">
        <v>0</v>
      </c>
      <c r="F105" s="32">
        <v>0</v>
      </c>
      <c r="G105" s="32">
        <v>1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23"/>
      <c r="P105" s="33">
        <f t="shared" si="12"/>
        <v>2</v>
      </c>
      <c r="T105" s="21"/>
    </row>
    <row r="106" spans="2:20" ht="12" customHeight="1">
      <c r="B106" s="48" t="s">
        <v>87</v>
      </c>
      <c r="C106" s="32">
        <v>2190</v>
      </c>
      <c r="D106" s="32">
        <v>1983</v>
      </c>
      <c r="E106" s="32">
        <v>1402</v>
      </c>
      <c r="F106" s="32">
        <v>424</v>
      </c>
      <c r="G106" s="32">
        <v>416</v>
      </c>
      <c r="H106" s="32">
        <v>348</v>
      </c>
      <c r="I106" s="32">
        <v>330</v>
      </c>
      <c r="J106" s="32">
        <v>279</v>
      </c>
      <c r="K106" s="32">
        <v>254</v>
      </c>
      <c r="L106" s="32">
        <v>443</v>
      </c>
      <c r="M106" s="32">
        <v>648</v>
      </c>
      <c r="N106" s="32">
        <v>2528</v>
      </c>
      <c r="O106" s="23"/>
      <c r="P106" s="33">
        <f t="shared" si="12"/>
        <v>11245</v>
      </c>
      <c r="T106" s="21"/>
    </row>
    <row r="107" spans="2:20" ht="12" customHeight="1">
      <c r="B107" s="48" t="s">
        <v>88</v>
      </c>
      <c r="C107" s="32">
        <v>16346</v>
      </c>
      <c r="D107" s="32">
        <v>20388</v>
      </c>
      <c r="E107" s="32">
        <v>18907</v>
      </c>
      <c r="F107" s="32">
        <v>16710</v>
      </c>
      <c r="G107" s="32">
        <v>9520</v>
      </c>
      <c r="H107" s="32">
        <v>11391</v>
      </c>
      <c r="I107" s="32">
        <v>15965</v>
      </c>
      <c r="J107" s="32">
        <v>14909</v>
      </c>
      <c r="K107" s="32">
        <v>6802</v>
      </c>
      <c r="L107" s="32">
        <v>12654</v>
      </c>
      <c r="M107" s="32">
        <v>17676</v>
      </c>
      <c r="N107" s="32">
        <v>18000</v>
      </c>
      <c r="O107" s="23"/>
      <c r="P107" s="33">
        <f t="shared" si="12"/>
        <v>179268</v>
      </c>
      <c r="T107" s="21"/>
    </row>
    <row r="108" spans="2:20" ht="12" customHeight="1">
      <c r="B108" s="48" t="s">
        <v>89</v>
      </c>
      <c r="C108" s="32">
        <v>0</v>
      </c>
      <c r="D108" s="32">
        <v>1</v>
      </c>
      <c r="E108" s="32">
        <v>1</v>
      </c>
      <c r="F108" s="32">
        <v>0</v>
      </c>
      <c r="G108" s="32">
        <v>0</v>
      </c>
      <c r="H108" s="32">
        <v>1</v>
      </c>
      <c r="I108" s="32">
        <v>4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23"/>
      <c r="P108" s="33">
        <f t="shared" si="12"/>
        <v>7</v>
      </c>
      <c r="T108" s="21"/>
    </row>
    <row r="109" spans="2:20" ht="12" customHeight="1">
      <c r="B109" s="48" t="s">
        <v>90</v>
      </c>
      <c r="C109" s="32">
        <v>220</v>
      </c>
      <c r="D109" s="32">
        <v>239</v>
      </c>
      <c r="E109" s="32">
        <v>195</v>
      </c>
      <c r="F109" s="32">
        <v>193</v>
      </c>
      <c r="G109" s="32">
        <v>207</v>
      </c>
      <c r="H109" s="32">
        <v>181</v>
      </c>
      <c r="I109" s="32">
        <v>255</v>
      </c>
      <c r="J109" s="32">
        <v>231</v>
      </c>
      <c r="K109" s="32">
        <v>134</v>
      </c>
      <c r="L109" s="32">
        <v>198</v>
      </c>
      <c r="M109" s="32">
        <v>248</v>
      </c>
      <c r="N109" s="32">
        <v>302</v>
      </c>
      <c r="O109" s="23"/>
      <c r="P109" s="33">
        <f t="shared" si="12"/>
        <v>2603</v>
      </c>
      <c r="T109" s="21"/>
    </row>
    <row r="110" spans="2:20" ht="12" customHeight="1">
      <c r="B110" s="47" t="s">
        <v>91</v>
      </c>
      <c r="C110" s="32">
        <v>25</v>
      </c>
      <c r="D110" s="32">
        <v>25</v>
      </c>
      <c r="E110" s="32">
        <v>24</v>
      </c>
      <c r="F110" s="32">
        <v>35</v>
      </c>
      <c r="G110" s="32">
        <v>15</v>
      </c>
      <c r="H110" s="32">
        <v>18</v>
      </c>
      <c r="I110" s="32">
        <v>14</v>
      </c>
      <c r="J110" s="32">
        <v>15</v>
      </c>
      <c r="K110" s="32">
        <v>15</v>
      </c>
      <c r="L110" s="32">
        <v>16</v>
      </c>
      <c r="M110" s="32">
        <v>14</v>
      </c>
      <c r="N110" s="32">
        <v>21</v>
      </c>
      <c r="O110" s="23"/>
      <c r="P110" s="33">
        <f t="shared" si="12"/>
        <v>237</v>
      </c>
      <c r="T110" s="21"/>
    </row>
    <row r="111" spans="2:20" ht="12" customHeight="1">
      <c r="B111" s="48" t="s">
        <v>92</v>
      </c>
      <c r="C111" s="32">
        <v>722</v>
      </c>
      <c r="D111" s="32">
        <v>661</v>
      </c>
      <c r="E111" s="32">
        <v>480</v>
      </c>
      <c r="F111" s="32">
        <v>284</v>
      </c>
      <c r="G111" s="32">
        <v>230</v>
      </c>
      <c r="H111" s="32">
        <v>176</v>
      </c>
      <c r="I111" s="32">
        <v>193</v>
      </c>
      <c r="J111" s="32">
        <v>226</v>
      </c>
      <c r="K111" s="32">
        <v>201</v>
      </c>
      <c r="L111" s="32">
        <v>475</v>
      </c>
      <c r="M111" s="32">
        <v>573</v>
      </c>
      <c r="N111" s="32">
        <v>460</v>
      </c>
      <c r="O111" s="23"/>
      <c r="P111" s="33">
        <f t="shared" si="12"/>
        <v>4681</v>
      </c>
      <c r="T111" s="21"/>
    </row>
    <row r="112" spans="2:20" ht="12" customHeight="1">
      <c r="B112" s="48" t="s">
        <v>93</v>
      </c>
      <c r="C112" s="32">
        <v>865</v>
      </c>
      <c r="D112" s="32">
        <v>664</v>
      </c>
      <c r="E112" s="32">
        <v>788</v>
      </c>
      <c r="F112" s="32">
        <v>871</v>
      </c>
      <c r="G112" s="32">
        <v>897</v>
      </c>
      <c r="H112" s="32">
        <v>1219</v>
      </c>
      <c r="I112" s="32">
        <v>1353</v>
      </c>
      <c r="J112" s="32">
        <v>1073</v>
      </c>
      <c r="K112" s="32">
        <v>1261</v>
      </c>
      <c r="L112" s="32">
        <v>985</v>
      </c>
      <c r="M112" s="32">
        <v>976</v>
      </c>
      <c r="N112" s="32">
        <v>864</v>
      </c>
      <c r="O112" s="23"/>
      <c r="P112" s="33">
        <f t="shared" si="12"/>
        <v>11816</v>
      </c>
      <c r="T112" s="21"/>
    </row>
    <row r="113" spans="2:20" ht="12" customHeight="1">
      <c r="B113" s="48" t="s">
        <v>94</v>
      </c>
      <c r="C113" s="32">
        <v>199</v>
      </c>
      <c r="D113" s="32">
        <v>187</v>
      </c>
      <c r="E113" s="32">
        <v>195</v>
      </c>
      <c r="F113" s="32">
        <v>148</v>
      </c>
      <c r="G113" s="32">
        <v>196</v>
      </c>
      <c r="H113" s="32">
        <v>194</v>
      </c>
      <c r="I113" s="32">
        <v>185</v>
      </c>
      <c r="J113" s="32">
        <v>117</v>
      </c>
      <c r="K113" s="32">
        <v>85</v>
      </c>
      <c r="L113" s="32">
        <v>125</v>
      </c>
      <c r="M113" s="32">
        <v>186</v>
      </c>
      <c r="N113" s="32">
        <v>330</v>
      </c>
      <c r="O113" s="23"/>
      <c r="P113" s="33">
        <f t="shared" si="12"/>
        <v>2147</v>
      </c>
      <c r="T113" s="21"/>
    </row>
    <row r="114" spans="2:20" ht="12" customHeight="1">
      <c r="B114" s="36" t="s">
        <v>95</v>
      </c>
      <c r="C114" s="32">
        <v>13076</v>
      </c>
      <c r="D114" s="32">
        <v>10234</v>
      </c>
      <c r="E114" s="32">
        <v>10719</v>
      </c>
      <c r="F114" s="32">
        <v>10150</v>
      </c>
      <c r="G114" s="32">
        <v>8273</v>
      </c>
      <c r="H114" s="32">
        <v>11022</v>
      </c>
      <c r="I114" s="32">
        <v>13587</v>
      </c>
      <c r="J114" s="32">
        <v>17445</v>
      </c>
      <c r="K114" s="32">
        <v>7506</v>
      </c>
      <c r="L114" s="32">
        <v>8917</v>
      </c>
      <c r="M114" s="32">
        <v>10480</v>
      </c>
      <c r="N114" s="32">
        <v>12196</v>
      </c>
      <c r="O114" s="23"/>
      <c r="P114" s="33">
        <f t="shared" si="12"/>
        <v>133605</v>
      </c>
      <c r="T114" s="21"/>
    </row>
    <row r="115" spans="2:20" ht="12" customHeight="1">
      <c r="B115" s="36" t="s">
        <v>96</v>
      </c>
      <c r="C115" s="32">
        <v>152</v>
      </c>
      <c r="D115" s="32">
        <v>132</v>
      </c>
      <c r="E115" s="32">
        <v>116</v>
      </c>
      <c r="F115" s="32">
        <v>86</v>
      </c>
      <c r="G115" s="32">
        <v>41</v>
      </c>
      <c r="H115" s="32">
        <v>45</v>
      </c>
      <c r="I115" s="32">
        <v>42</v>
      </c>
      <c r="J115" s="32">
        <v>34</v>
      </c>
      <c r="K115" s="32">
        <v>58</v>
      </c>
      <c r="L115" s="32">
        <v>74</v>
      </c>
      <c r="M115" s="32">
        <v>211</v>
      </c>
      <c r="N115" s="32">
        <v>199</v>
      </c>
      <c r="O115" s="23"/>
      <c r="P115" s="33">
        <f t="shared" si="12"/>
        <v>1190</v>
      </c>
      <c r="T115" s="21"/>
    </row>
    <row r="116" spans="2:20" ht="12" customHeight="1">
      <c r="B116" s="36" t="s">
        <v>97</v>
      </c>
      <c r="C116" s="32">
        <v>15</v>
      </c>
      <c r="D116" s="32">
        <v>16</v>
      </c>
      <c r="E116" s="32">
        <v>17</v>
      </c>
      <c r="F116" s="32">
        <v>9</v>
      </c>
      <c r="G116" s="32">
        <v>21</v>
      </c>
      <c r="H116" s="32">
        <v>6</v>
      </c>
      <c r="I116" s="32">
        <v>29</v>
      </c>
      <c r="J116" s="32">
        <v>11</v>
      </c>
      <c r="K116" s="32">
        <v>9</v>
      </c>
      <c r="L116" s="32">
        <v>15</v>
      </c>
      <c r="M116" s="32">
        <v>11</v>
      </c>
      <c r="N116" s="32">
        <v>9</v>
      </c>
      <c r="O116" s="23"/>
      <c r="P116" s="33">
        <f t="shared" si="12"/>
        <v>168</v>
      </c>
      <c r="T116" s="21"/>
    </row>
    <row r="117" spans="2:20" ht="12" customHeight="1">
      <c r="B117" s="36" t="s">
        <v>98</v>
      </c>
      <c r="C117" s="32">
        <v>297</v>
      </c>
      <c r="D117" s="32">
        <v>250</v>
      </c>
      <c r="E117" s="32">
        <v>183</v>
      </c>
      <c r="F117" s="32">
        <v>131</v>
      </c>
      <c r="G117" s="32">
        <v>139</v>
      </c>
      <c r="H117" s="32">
        <v>89</v>
      </c>
      <c r="I117" s="32">
        <v>107</v>
      </c>
      <c r="J117" s="32">
        <v>120</v>
      </c>
      <c r="K117" s="32">
        <v>87</v>
      </c>
      <c r="L117" s="32">
        <v>145</v>
      </c>
      <c r="M117" s="32">
        <v>194</v>
      </c>
      <c r="N117" s="32">
        <v>220</v>
      </c>
      <c r="O117" s="23"/>
      <c r="P117" s="33">
        <f t="shared" si="12"/>
        <v>1962</v>
      </c>
      <c r="T117" s="21"/>
    </row>
    <row r="118" spans="2:20" ht="12" customHeight="1">
      <c r="B118" s="36" t="s">
        <v>99</v>
      </c>
      <c r="C118" s="32">
        <v>69</v>
      </c>
      <c r="D118" s="32">
        <v>74</v>
      </c>
      <c r="E118" s="32">
        <v>96</v>
      </c>
      <c r="F118" s="32">
        <v>70</v>
      </c>
      <c r="G118" s="32">
        <v>53</v>
      </c>
      <c r="H118" s="32">
        <v>55</v>
      </c>
      <c r="I118" s="32">
        <v>78</v>
      </c>
      <c r="J118" s="32">
        <v>104</v>
      </c>
      <c r="K118" s="32">
        <v>54</v>
      </c>
      <c r="L118" s="32">
        <v>93</v>
      </c>
      <c r="M118" s="32">
        <v>80</v>
      </c>
      <c r="N118" s="32">
        <v>130</v>
      </c>
      <c r="O118" s="23"/>
      <c r="P118" s="33">
        <f t="shared" si="12"/>
        <v>956</v>
      </c>
      <c r="T118" s="21"/>
    </row>
    <row r="119" spans="2:20" ht="12" customHeight="1">
      <c r="B119" s="36" t="s">
        <v>100</v>
      </c>
      <c r="C119" s="32">
        <v>8</v>
      </c>
      <c r="D119" s="32">
        <v>9</v>
      </c>
      <c r="E119" s="32">
        <v>13</v>
      </c>
      <c r="F119" s="32">
        <v>7</v>
      </c>
      <c r="G119" s="32">
        <v>16</v>
      </c>
      <c r="H119" s="32">
        <v>11</v>
      </c>
      <c r="I119" s="32">
        <v>24</v>
      </c>
      <c r="J119" s="32">
        <v>8</v>
      </c>
      <c r="K119" s="32">
        <v>19</v>
      </c>
      <c r="L119" s="32">
        <v>7</v>
      </c>
      <c r="M119" s="32">
        <v>20</v>
      </c>
      <c r="N119" s="32">
        <v>16</v>
      </c>
      <c r="O119" s="23"/>
      <c r="P119" s="33">
        <f t="shared" si="12"/>
        <v>158</v>
      </c>
      <c r="T119" s="21"/>
    </row>
    <row r="120" spans="2:20" ht="12" customHeight="1">
      <c r="B120" s="36" t="s">
        <v>101</v>
      </c>
      <c r="C120" s="32">
        <v>15</v>
      </c>
      <c r="D120" s="32">
        <v>24</v>
      </c>
      <c r="E120" s="32">
        <v>12</v>
      </c>
      <c r="F120" s="32">
        <v>22</v>
      </c>
      <c r="G120" s="32">
        <v>17</v>
      </c>
      <c r="H120" s="32">
        <v>30</v>
      </c>
      <c r="I120" s="32">
        <v>18</v>
      </c>
      <c r="J120" s="32">
        <v>22</v>
      </c>
      <c r="K120" s="32">
        <v>17</v>
      </c>
      <c r="L120" s="32">
        <v>23</v>
      </c>
      <c r="M120" s="32">
        <v>25</v>
      </c>
      <c r="N120" s="32">
        <v>19</v>
      </c>
      <c r="O120" s="23"/>
      <c r="P120" s="33">
        <f t="shared" si="12"/>
        <v>244</v>
      </c>
      <c r="T120" s="21"/>
    </row>
    <row r="121" spans="2:20" ht="12" customHeight="1">
      <c r="B121" s="36" t="s">
        <v>102</v>
      </c>
      <c r="C121" s="32">
        <v>20</v>
      </c>
      <c r="D121" s="32">
        <v>34</v>
      </c>
      <c r="E121" s="32">
        <v>19</v>
      </c>
      <c r="F121" s="32">
        <v>10</v>
      </c>
      <c r="G121" s="32">
        <v>21</v>
      </c>
      <c r="H121" s="32">
        <v>18</v>
      </c>
      <c r="I121" s="32">
        <v>8</v>
      </c>
      <c r="J121" s="32">
        <v>15</v>
      </c>
      <c r="K121" s="32">
        <v>7</v>
      </c>
      <c r="L121" s="32">
        <v>10</v>
      </c>
      <c r="M121" s="32">
        <v>16</v>
      </c>
      <c r="N121" s="32">
        <v>29</v>
      </c>
      <c r="O121" s="23"/>
      <c r="P121" s="33">
        <f t="shared" si="12"/>
        <v>207</v>
      </c>
      <c r="T121" s="21"/>
    </row>
    <row r="122" spans="2:20" ht="12" customHeight="1">
      <c r="B122" s="36" t="s">
        <v>103</v>
      </c>
      <c r="C122" s="32">
        <v>10</v>
      </c>
      <c r="D122" s="32">
        <v>9</v>
      </c>
      <c r="E122" s="32">
        <v>18</v>
      </c>
      <c r="F122" s="32">
        <v>10</v>
      </c>
      <c r="G122" s="32">
        <v>6</v>
      </c>
      <c r="H122" s="32">
        <v>2</v>
      </c>
      <c r="I122" s="32">
        <v>1</v>
      </c>
      <c r="J122" s="32">
        <v>12</v>
      </c>
      <c r="K122" s="32">
        <v>4</v>
      </c>
      <c r="L122" s="32">
        <v>11</v>
      </c>
      <c r="M122" s="32">
        <v>12</v>
      </c>
      <c r="N122" s="32">
        <v>17</v>
      </c>
      <c r="O122" s="23"/>
      <c r="P122" s="33">
        <f t="shared" si="12"/>
        <v>112</v>
      </c>
      <c r="T122" s="21"/>
    </row>
    <row r="123" spans="2:20" ht="12" customHeight="1">
      <c r="B123" s="36" t="s">
        <v>104</v>
      </c>
      <c r="C123" s="32">
        <v>16</v>
      </c>
      <c r="D123" s="32">
        <v>0</v>
      </c>
      <c r="E123" s="32">
        <v>6</v>
      </c>
      <c r="F123" s="32">
        <v>5</v>
      </c>
      <c r="G123" s="32">
        <v>13</v>
      </c>
      <c r="H123" s="32">
        <v>3</v>
      </c>
      <c r="I123" s="32">
        <v>6</v>
      </c>
      <c r="J123" s="32">
        <v>14</v>
      </c>
      <c r="K123" s="32">
        <v>4</v>
      </c>
      <c r="L123" s="32">
        <v>3</v>
      </c>
      <c r="M123" s="32">
        <v>6</v>
      </c>
      <c r="N123" s="32">
        <v>9</v>
      </c>
      <c r="O123" s="23"/>
      <c r="P123" s="33">
        <f t="shared" si="12"/>
        <v>85</v>
      </c>
      <c r="T123" s="21"/>
    </row>
    <row r="124" spans="2:20" ht="12" customHeight="1">
      <c r="B124" s="36" t="s">
        <v>105</v>
      </c>
      <c r="C124" s="32">
        <v>2133</v>
      </c>
      <c r="D124" s="32">
        <v>2047</v>
      </c>
      <c r="E124" s="32">
        <v>1684</v>
      </c>
      <c r="F124" s="32">
        <v>728</v>
      </c>
      <c r="G124" s="32">
        <v>456</v>
      </c>
      <c r="H124" s="32">
        <v>890</v>
      </c>
      <c r="I124" s="32">
        <v>1063</v>
      </c>
      <c r="J124" s="32">
        <v>472</v>
      </c>
      <c r="K124" s="32">
        <v>428</v>
      </c>
      <c r="L124" s="32">
        <v>794</v>
      </c>
      <c r="M124" s="32">
        <v>1181</v>
      </c>
      <c r="N124" s="32">
        <v>2486</v>
      </c>
      <c r="O124" s="23"/>
      <c r="P124" s="33">
        <f t="shared" si="12"/>
        <v>14362</v>
      </c>
      <c r="T124" s="21"/>
    </row>
    <row r="125" spans="2:20" ht="12" customHeight="1">
      <c r="B125" s="36" t="s">
        <v>106</v>
      </c>
      <c r="C125" s="32">
        <v>5028</v>
      </c>
      <c r="D125" s="32">
        <v>4862</v>
      </c>
      <c r="E125" s="32">
        <v>3776</v>
      </c>
      <c r="F125" s="32">
        <v>3915</v>
      </c>
      <c r="G125" s="32">
        <v>4245</v>
      </c>
      <c r="H125" s="32">
        <v>4315</v>
      </c>
      <c r="I125" s="32">
        <v>6579</v>
      </c>
      <c r="J125" s="32">
        <v>5018</v>
      </c>
      <c r="K125" s="32">
        <v>4210</v>
      </c>
      <c r="L125" s="32">
        <v>4462</v>
      </c>
      <c r="M125" s="32">
        <v>4614</v>
      </c>
      <c r="N125" s="32">
        <v>5296</v>
      </c>
      <c r="O125" s="23"/>
      <c r="P125" s="33">
        <f t="shared" si="12"/>
        <v>56320</v>
      </c>
      <c r="T125" s="21"/>
    </row>
    <row r="126" spans="2:20" ht="12" customHeight="1">
      <c r="B126" s="36" t="s">
        <v>107</v>
      </c>
      <c r="C126" s="32">
        <v>2511</v>
      </c>
      <c r="D126" s="32">
        <v>2494</v>
      </c>
      <c r="E126" s="32">
        <v>1708</v>
      </c>
      <c r="F126" s="32">
        <v>1312</v>
      </c>
      <c r="G126" s="32">
        <v>875</v>
      </c>
      <c r="H126" s="32">
        <v>823</v>
      </c>
      <c r="I126" s="32">
        <v>1066</v>
      </c>
      <c r="J126" s="32">
        <v>932</v>
      </c>
      <c r="K126" s="32">
        <v>1013</v>
      </c>
      <c r="L126" s="32">
        <v>1367</v>
      </c>
      <c r="M126" s="32">
        <v>2760</v>
      </c>
      <c r="N126" s="32">
        <v>1291</v>
      </c>
      <c r="O126" s="23"/>
      <c r="P126" s="33">
        <f t="shared" si="12"/>
        <v>18152</v>
      </c>
      <c r="T126" s="21"/>
    </row>
    <row r="127" spans="2:20" ht="12" customHeight="1">
      <c r="B127" s="36" t="s">
        <v>108</v>
      </c>
      <c r="C127" s="32">
        <v>2004</v>
      </c>
      <c r="D127" s="32">
        <v>1605</v>
      </c>
      <c r="E127" s="32">
        <v>2387</v>
      </c>
      <c r="F127" s="32">
        <v>3246</v>
      </c>
      <c r="G127" s="32">
        <v>3038</v>
      </c>
      <c r="H127" s="32">
        <v>3516</v>
      </c>
      <c r="I127" s="32">
        <v>4224</v>
      </c>
      <c r="J127" s="32">
        <v>4139</v>
      </c>
      <c r="K127" s="32">
        <v>3183</v>
      </c>
      <c r="L127" s="32">
        <v>2577</v>
      </c>
      <c r="M127" s="32">
        <v>1583</v>
      </c>
      <c r="N127" s="32">
        <v>1798</v>
      </c>
      <c r="O127" s="23"/>
      <c r="P127" s="33">
        <f t="shared" si="12"/>
        <v>33300</v>
      </c>
      <c r="T127" s="21"/>
    </row>
    <row r="128" spans="2:20" ht="12" customHeight="1">
      <c r="B128" s="36" t="s">
        <v>109</v>
      </c>
      <c r="C128" s="32">
        <v>19556</v>
      </c>
      <c r="D128" s="32">
        <v>19206</v>
      </c>
      <c r="E128" s="32">
        <v>22701</v>
      </c>
      <c r="F128" s="32">
        <v>26183</v>
      </c>
      <c r="G128" s="32">
        <v>30147</v>
      </c>
      <c r="H128" s="32">
        <v>30923</v>
      </c>
      <c r="I128" s="32">
        <v>35402</v>
      </c>
      <c r="J128" s="32">
        <v>34523</v>
      </c>
      <c r="K128" s="32">
        <v>33249</v>
      </c>
      <c r="L128" s="32">
        <v>33129</v>
      </c>
      <c r="M128" s="32">
        <v>26951</v>
      </c>
      <c r="N128" s="32">
        <v>27101</v>
      </c>
      <c r="O128" s="23"/>
      <c r="P128" s="33">
        <f t="shared" si="12"/>
        <v>339071</v>
      </c>
      <c r="T128" s="21"/>
    </row>
    <row r="129" spans="2:20" ht="12" customHeight="1">
      <c r="B129" s="36" t="s">
        <v>110</v>
      </c>
      <c r="C129" s="32">
        <v>652</v>
      </c>
      <c r="D129" s="32">
        <v>524</v>
      </c>
      <c r="E129" s="32">
        <v>573</v>
      </c>
      <c r="F129" s="32">
        <v>647</v>
      </c>
      <c r="G129" s="32">
        <v>655</v>
      </c>
      <c r="H129" s="32">
        <v>455</v>
      </c>
      <c r="I129" s="32">
        <v>644</v>
      </c>
      <c r="J129" s="32">
        <v>518</v>
      </c>
      <c r="K129" s="32">
        <v>427</v>
      </c>
      <c r="L129" s="32">
        <v>491</v>
      </c>
      <c r="M129" s="32">
        <v>545</v>
      </c>
      <c r="N129" s="32">
        <v>786</v>
      </c>
      <c r="O129" s="23"/>
      <c r="P129" s="33">
        <f t="shared" si="12"/>
        <v>6917</v>
      </c>
      <c r="T129" s="21"/>
    </row>
    <row r="130" spans="2:20" ht="12" customHeight="1">
      <c r="B130" s="36" t="s">
        <v>111</v>
      </c>
      <c r="C130" s="32">
        <v>6757</v>
      </c>
      <c r="D130" s="32">
        <v>4727</v>
      </c>
      <c r="E130" s="32">
        <v>4993</v>
      </c>
      <c r="F130" s="32">
        <v>5349</v>
      </c>
      <c r="G130" s="32">
        <v>4590</v>
      </c>
      <c r="H130" s="32">
        <v>4524</v>
      </c>
      <c r="I130" s="32">
        <v>4604</v>
      </c>
      <c r="J130" s="32">
        <v>4885</v>
      </c>
      <c r="K130" s="32">
        <v>4868</v>
      </c>
      <c r="L130" s="32">
        <v>5705</v>
      </c>
      <c r="M130" s="32">
        <v>8533</v>
      </c>
      <c r="N130" s="32">
        <v>10516</v>
      </c>
      <c r="O130" s="23"/>
      <c r="P130" s="33">
        <f t="shared" si="12"/>
        <v>70051</v>
      </c>
      <c r="T130" s="21"/>
    </row>
    <row r="131" spans="2:20" ht="12" customHeight="1">
      <c r="B131" s="36" t="s">
        <v>112</v>
      </c>
      <c r="C131" s="32">
        <v>13</v>
      </c>
      <c r="D131" s="32">
        <v>7</v>
      </c>
      <c r="E131" s="32">
        <v>11</v>
      </c>
      <c r="F131" s="32">
        <v>3</v>
      </c>
      <c r="G131" s="32">
        <v>2</v>
      </c>
      <c r="H131" s="32">
        <v>0</v>
      </c>
      <c r="I131" s="32">
        <v>3</v>
      </c>
      <c r="J131" s="32">
        <v>3</v>
      </c>
      <c r="K131" s="32">
        <v>0</v>
      </c>
      <c r="L131" s="32">
        <v>8</v>
      </c>
      <c r="M131" s="32">
        <v>12</v>
      </c>
      <c r="N131" s="32">
        <v>14</v>
      </c>
      <c r="O131" s="23"/>
      <c r="P131" s="33">
        <f t="shared" si="12"/>
        <v>76</v>
      </c>
      <c r="T131" s="21"/>
    </row>
    <row r="132" spans="2:20" ht="12" customHeight="1">
      <c r="B132" s="36" t="s">
        <v>113</v>
      </c>
      <c r="C132" s="32">
        <v>111</v>
      </c>
      <c r="D132" s="32">
        <v>95</v>
      </c>
      <c r="E132" s="32">
        <v>70</v>
      </c>
      <c r="F132" s="32">
        <v>63</v>
      </c>
      <c r="G132" s="32">
        <v>44</v>
      </c>
      <c r="H132" s="32">
        <v>49</v>
      </c>
      <c r="I132" s="32">
        <v>126</v>
      </c>
      <c r="J132" s="32">
        <v>73</v>
      </c>
      <c r="K132" s="32">
        <v>37</v>
      </c>
      <c r="L132" s="32">
        <v>50</v>
      </c>
      <c r="M132" s="32">
        <v>84</v>
      </c>
      <c r="N132" s="32">
        <v>99</v>
      </c>
      <c r="O132" s="23"/>
      <c r="P132" s="33">
        <f t="shared" si="12"/>
        <v>901</v>
      </c>
      <c r="T132" s="21"/>
    </row>
    <row r="133" spans="2:20" ht="12" customHeight="1">
      <c r="B133" s="36" t="s">
        <v>114</v>
      </c>
      <c r="C133" s="32">
        <v>178</v>
      </c>
      <c r="D133" s="32">
        <v>161</v>
      </c>
      <c r="E133" s="32">
        <v>206</v>
      </c>
      <c r="F133" s="32">
        <v>136</v>
      </c>
      <c r="G133" s="32">
        <v>132</v>
      </c>
      <c r="H133" s="32">
        <v>99</v>
      </c>
      <c r="I133" s="32">
        <v>118</v>
      </c>
      <c r="J133" s="32">
        <v>99</v>
      </c>
      <c r="K133" s="32">
        <v>74</v>
      </c>
      <c r="L133" s="32">
        <v>69</v>
      </c>
      <c r="M133" s="32">
        <v>63</v>
      </c>
      <c r="N133" s="32">
        <v>91</v>
      </c>
      <c r="O133" s="23"/>
      <c r="P133" s="33">
        <f t="shared" si="12"/>
        <v>1426</v>
      </c>
      <c r="T133" s="21"/>
    </row>
    <row r="134" spans="2:20" ht="12" customHeight="1">
      <c r="B134" s="36" t="s">
        <v>115</v>
      </c>
      <c r="C134" s="32">
        <v>5493</v>
      </c>
      <c r="D134" s="32">
        <v>4803</v>
      </c>
      <c r="E134" s="32">
        <v>4349</v>
      </c>
      <c r="F134" s="32">
        <v>1284</v>
      </c>
      <c r="G134" s="32">
        <v>747</v>
      </c>
      <c r="H134" s="32">
        <v>902</v>
      </c>
      <c r="I134" s="32">
        <v>794</v>
      </c>
      <c r="J134" s="32">
        <v>618</v>
      </c>
      <c r="K134" s="32">
        <v>612</v>
      </c>
      <c r="L134" s="32">
        <v>1267</v>
      </c>
      <c r="M134" s="32">
        <v>3441</v>
      </c>
      <c r="N134" s="32">
        <v>8822</v>
      </c>
      <c r="O134" s="23"/>
      <c r="P134" s="33">
        <f t="shared" si="12"/>
        <v>33132</v>
      </c>
      <c r="T134" s="21"/>
    </row>
    <row r="135" spans="2:20" ht="12" customHeight="1">
      <c r="B135" s="36" t="s">
        <v>116</v>
      </c>
      <c r="C135" s="32">
        <v>2274</v>
      </c>
      <c r="D135" s="32">
        <v>2167</v>
      </c>
      <c r="E135" s="32">
        <v>2375</v>
      </c>
      <c r="F135" s="32">
        <v>2737</v>
      </c>
      <c r="G135" s="32">
        <v>1762</v>
      </c>
      <c r="H135" s="32">
        <v>1604</v>
      </c>
      <c r="I135" s="32">
        <v>3297</v>
      </c>
      <c r="J135" s="32">
        <v>1587</v>
      </c>
      <c r="K135" s="32">
        <v>1616</v>
      </c>
      <c r="L135" s="32">
        <v>2495</v>
      </c>
      <c r="M135" s="32">
        <v>2511</v>
      </c>
      <c r="N135" s="32">
        <v>3873</v>
      </c>
      <c r="O135" s="23"/>
      <c r="P135" s="33">
        <f t="shared" si="12"/>
        <v>28298</v>
      </c>
      <c r="T135" s="21"/>
    </row>
    <row r="136" spans="2:20" ht="12" customHeight="1">
      <c r="B136" s="36" t="s">
        <v>117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2</v>
      </c>
      <c r="M136" s="32">
        <v>0</v>
      </c>
      <c r="N136" s="32">
        <v>2</v>
      </c>
      <c r="O136" s="23"/>
      <c r="P136" s="33">
        <f t="shared" si="12"/>
        <v>4</v>
      </c>
      <c r="T136" s="21"/>
    </row>
    <row r="137" spans="2:20" ht="12" customHeight="1">
      <c r="B137" s="36" t="s">
        <v>118</v>
      </c>
      <c r="C137" s="32">
        <v>1444</v>
      </c>
      <c r="D137" s="32">
        <v>1970</v>
      </c>
      <c r="E137" s="32">
        <v>1743</v>
      </c>
      <c r="F137" s="32">
        <v>1331</v>
      </c>
      <c r="G137" s="32">
        <v>1865</v>
      </c>
      <c r="H137" s="32">
        <v>1299</v>
      </c>
      <c r="I137" s="32">
        <v>1771</v>
      </c>
      <c r="J137" s="32">
        <v>1438</v>
      </c>
      <c r="K137" s="32">
        <v>1259</v>
      </c>
      <c r="L137" s="32">
        <v>1514</v>
      </c>
      <c r="M137" s="32">
        <v>1576</v>
      </c>
      <c r="N137" s="32">
        <v>1367</v>
      </c>
      <c r="O137" s="23"/>
      <c r="P137" s="33">
        <f>SUM(C137:O137)</f>
        <v>18577</v>
      </c>
      <c r="T137" s="21"/>
    </row>
    <row r="138" spans="2:20" ht="12" customHeight="1">
      <c r="B138" s="36" t="s">
        <v>119</v>
      </c>
      <c r="C138" s="32">
        <v>422</v>
      </c>
      <c r="D138" s="32">
        <v>146</v>
      </c>
      <c r="E138" s="32">
        <v>122</v>
      </c>
      <c r="F138" s="32">
        <v>39</v>
      </c>
      <c r="G138" s="32">
        <v>30</v>
      </c>
      <c r="H138" s="32">
        <v>36</v>
      </c>
      <c r="I138" s="32">
        <v>48</v>
      </c>
      <c r="J138" s="32">
        <v>44</v>
      </c>
      <c r="K138" s="32">
        <v>38</v>
      </c>
      <c r="L138" s="32">
        <v>47</v>
      </c>
      <c r="M138" s="32">
        <v>56</v>
      </c>
      <c r="N138" s="32">
        <v>88</v>
      </c>
      <c r="O138" s="23"/>
      <c r="P138" s="33">
        <f t="shared" si="12"/>
        <v>1116</v>
      </c>
      <c r="T138" s="21"/>
    </row>
    <row r="139" spans="2:16" ht="6" customHeight="1">
      <c r="B139" s="48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3"/>
      <c r="P139" s="49"/>
    </row>
    <row r="140" spans="2:16" ht="12" customHeight="1">
      <c r="B140" s="25" t="s">
        <v>120</v>
      </c>
      <c r="C140" s="26">
        <f>SUM(C141:C151,C164:C203)</f>
        <v>14705</v>
      </c>
      <c r="D140" s="26">
        <f aca="true" t="shared" si="13" ref="D140:N140">SUM(D141:D151,D164:D203)</f>
        <v>14294</v>
      </c>
      <c r="E140" s="26">
        <f t="shared" si="13"/>
        <v>16332</v>
      </c>
      <c r="F140" s="26">
        <f t="shared" si="13"/>
        <v>13787</v>
      </c>
      <c r="G140" s="26">
        <f t="shared" si="13"/>
        <v>14211</v>
      </c>
      <c r="H140" s="26">
        <f t="shared" si="13"/>
        <v>16042</v>
      </c>
      <c r="I140" s="26">
        <f t="shared" si="13"/>
        <v>14945</v>
      </c>
      <c r="J140" s="26">
        <f t="shared" si="13"/>
        <v>14328</v>
      </c>
      <c r="K140" s="26">
        <f t="shared" si="13"/>
        <v>17920</v>
      </c>
      <c r="L140" s="26">
        <f t="shared" si="13"/>
        <v>16285</v>
      </c>
      <c r="M140" s="26">
        <f t="shared" si="13"/>
        <v>19067</v>
      </c>
      <c r="N140" s="26">
        <f t="shared" si="13"/>
        <v>19879</v>
      </c>
      <c r="O140" s="27"/>
      <c r="P140" s="28">
        <f>SUM(C140:O140)</f>
        <v>191795</v>
      </c>
    </row>
    <row r="141" spans="2:16" ht="12" customHeight="1">
      <c r="B141" s="36" t="s">
        <v>121</v>
      </c>
      <c r="C141" s="32">
        <v>22</v>
      </c>
      <c r="D141" s="32">
        <v>7</v>
      </c>
      <c r="E141" s="32">
        <v>22</v>
      </c>
      <c r="F141" s="32">
        <v>6</v>
      </c>
      <c r="G141" s="32">
        <v>5</v>
      </c>
      <c r="H141" s="32">
        <v>8</v>
      </c>
      <c r="I141" s="32">
        <v>12</v>
      </c>
      <c r="J141" s="32">
        <v>2</v>
      </c>
      <c r="K141" s="32">
        <v>3</v>
      </c>
      <c r="L141" s="32">
        <v>6</v>
      </c>
      <c r="M141" s="32">
        <v>8</v>
      </c>
      <c r="N141" s="32">
        <v>9</v>
      </c>
      <c r="O141" s="23"/>
      <c r="P141" s="33">
        <f aca="true" t="shared" si="14" ref="P141:P151">SUM(C141:O141)</f>
        <v>110</v>
      </c>
    </row>
    <row r="142" spans="2:16" ht="12" customHeight="1">
      <c r="B142" s="36" t="s">
        <v>122</v>
      </c>
      <c r="C142" s="32">
        <v>353</v>
      </c>
      <c r="D142" s="32">
        <v>396</v>
      </c>
      <c r="E142" s="32">
        <v>602</v>
      </c>
      <c r="F142" s="32">
        <v>389</v>
      </c>
      <c r="G142" s="32">
        <v>442</v>
      </c>
      <c r="H142" s="32">
        <v>404</v>
      </c>
      <c r="I142" s="32">
        <v>431</v>
      </c>
      <c r="J142" s="32">
        <v>232</v>
      </c>
      <c r="K142" s="32">
        <v>170</v>
      </c>
      <c r="L142" s="32">
        <v>282</v>
      </c>
      <c r="M142" s="32">
        <v>244</v>
      </c>
      <c r="N142" s="32">
        <v>432</v>
      </c>
      <c r="O142" s="23"/>
      <c r="P142" s="33">
        <f t="shared" si="14"/>
        <v>4377</v>
      </c>
    </row>
    <row r="143" spans="2:16" ht="12" customHeight="1">
      <c r="B143" s="36" t="s">
        <v>123</v>
      </c>
      <c r="C143" s="32">
        <v>15</v>
      </c>
      <c r="D143" s="32">
        <v>17</v>
      </c>
      <c r="E143" s="32">
        <v>3</v>
      </c>
      <c r="F143" s="32">
        <v>7</v>
      </c>
      <c r="G143" s="32">
        <v>14</v>
      </c>
      <c r="H143" s="32">
        <v>9</v>
      </c>
      <c r="I143" s="32">
        <v>22</v>
      </c>
      <c r="J143" s="32">
        <v>22</v>
      </c>
      <c r="K143" s="32">
        <v>3</v>
      </c>
      <c r="L143" s="32">
        <v>19</v>
      </c>
      <c r="M143" s="32">
        <v>21</v>
      </c>
      <c r="N143" s="32">
        <v>21</v>
      </c>
      <c r="O143" s="23"/>
      <c r="P143" s="33">
        <f t="shared" si="14"/>
        <v>173</v>
      </c>
    </row>
    <row r="144" spans="2:16" ht="12" customHeight="1">
      <c r="B144" s="36" t="s">
        <v>124</v>
      </c>
      <c r="C144" s="32">
        <v>18</v>
      </c>
      <c r="D144" s="32">
        <v>21</v>
      </c>
      <c r="E144" s="32">
        <v>10</v>
      </c>
      <c r="F144" s="32">
        <v>12</v>
      </c>
      <c r="G144" s="32">
        <v>19</v>
      </c>
      <c r="H144" s="32">
        <v>6</v>
      </c>
      <c r="I144" s="32">
        <v>19</v>
      </c>
      <c r="J144" s="32">
        <v>22</v>
      </c>
      <c r="K144" s="32">
        <v>10</v>
      </c>
      <c r="L144" s="32">
        <v>13</v>
      </c>
      <c r="M144" s="32">
        <v>20</v>
      </c>
      <c r="N144" s="32">
        <v>14</v>
      </c>
      <c r="O144" s="23"/>
      <c r="P144" s="33">
        <f t="shared" si="14"/>
        <v>184</v>
      </c>
    </row>
    <row r="145" spans="2:16" ht="12" customHeight="1">
      <c r="B145" s="36" t="s">
        <v>125</v>
      </c>
      <c r="C145" s="32">
        <v>6</v>
      </c>
      <c r="D145" s="32">
        <v>5</v>
      </c>
      <c r="E145" s="32">
        <v>14</v>
      </c>
      <c r="F145" s="32">
        <v>2</v>
      </c>
      <c r="G145" s="32">
        <v>7</v>
      </c>
      <c r="H145" s="32">
        <v>7</v>
      </c>
      <c r="I145" s="32">
        <v>6</v>
      </c>
      <c r="J145" s="32">
        <v>9</v>
      </c>
      <c r="K145" s="32">
        <v>10</v>
      </c>
      <c r="L145" s="32">
        <v>7</v>
      </c>
      <c r="M145" s="32">
        <v>4</v>
      </c>
      <c r="N145" s="32">
        <v>1</v>
      </c>
      <c r="O145" s="23"/>
      <c r="P145" s="33">
        <f t="shared" si="14"/>
        <v>78</v>
      </c>
    </row>
    <row r="146" spans="2:16" ht="12" customHeight="1">
      <c r="B146" s="36" t="s">
        <v>126</v>
      </c>
      <c r="C146" s="32">
        <v>8</v>
      </c>
      <c r="D146" s="32">
        <v>4</v>
      </c>
      <c r="E146" s="32">
        <v>16</v>
      </c>
      <c r="F146" s="32">
        <v>11</v>
      </c>
      <c r="G146" s="32">
        <v>18</v>
      </c>
      <c r="H146" s="32">
        <v>21</v>
      </c>
      <c r="I146" s="32">
        <v>9</v>
      </c>
      <c r="J146" s="32">
        <v>12</v>
      </c>
      <c r="K146" s="32">
        <v>14</v>
      </c>
      <c r="L146" s="32">
        <v>9</v>
      </c>
      <c r="M146" s="32">
        <v>17</v>
      </c>
      <c r="N146" s="32">
        <v>17</v>
      </c>
      <c r="O146" s="23"/>
      <c r="P146" s="33">
        <f t="shared" si="14"/>
        <v>156</v>
      </c>
    </row>
    <row r="147" spans="2:16" ht="12" customHeight="1">
      <c r="B147" s="36" t="s">
        <v>127</v>
      </c>
      <c r="C147" s="32">
        <v>4</v>
      </c>
      <c r="D147" s="32">
        <v>4</v>
      </c>
      <c r="E147" s="32">
        <v>7</v>
      </c>
      <c r="F147" s="32">
        <v>4</v>
      </c>
      <c r="G147" s="32">
        <v>4</v>
      </c>
      <c r="H147" s="32">
        <v>4</v>
      </c>
      <c r="I147" s="32">
        <v>13</v>
      </c>
      <c r="J147" s="32">
        <v>2</v>
      </c>
      <c r="K147" s="32">
        <v>3</v>
      </c>
      <c r="L147" s="32">
        <v>4</v>
      </c>
      <c r="M147" s="32">
        <v>8</v>
      </c>
      <c r="N147" s="32">
        <v>15</v>
      </c>
      <c r="O147" s="23"/>
      <c r="P147" s="33">
        <f t="shared" si="14"/>
        <v>72</v>
      </c>
    </row>
    <row r="148" spans="2:16" ht="12" customHeight="1">
      <c r="B148" s="36" t="s">
        <v>128</v>
      </c>
      <c r="C148" s="32">
        <v>18</v>
      </c>
      <c r="D148" s="32">
        <v>13</v>
      </c>
      <c r="E148" s="32">
        <v>13</v>
      </c>
      <c r="F148" s="32">
        <v>12</v>
      </c>
      <c r="G148" s="32">
        <v>10</v>
      </c>
      <c r="H148" s="32">
        <v>12</v>
      </c>
      <c r="I148" s="32">
        <v>7</v>
      </c>
      <c r="J148" s="32">
        <v>5</v>
      </c>
      <c r="K148" s="32">
        <v>12</v>
      </c>
      <c r="L148" s="32">
        <v>10</v>
      </c>
      <c r="M148" s="32">
        <v>10</v>
      </c>
      <c r="N148" s="32">
        <v>8</v>
      </c>
      <c r="O148" s="23"/>
      <c r="P148" s="33">
        <f t="shared" si="14"/>
        <v>130</v>
      </c>
    </row>
    <row r="149" spans="2:16" ht="12" customHeight="1">
      <c r="B149" s="36" t="s">
        <v>129</v>
      </c>
      <c r="C149" s="32">
        <v>1</v>
      </c>
      <c r="D149" s="32">
        <v>8</v>
      </c>
      <c r="E149" s="32">
        <v>0</v>
      </c>
      <c r="F149" s="32">
        <v>3</v>
      </c>
      <c r="G149" s="32">
        <v>11</v>
      </c>
      <c r="H149" s="32">
        <v>27</v>
      </c>
      <c r="I149" s="32">
        <v>1</v>
      </c>
      <c r="J149" s="32">
        <v>0</v>
      </c>
      <c r="K149" s="32">
        <v>5</v>
      </c>
      <c r="L149" s="32">
        <v>8</v>
      </c>
      <c r="M149" s="32">
        <v>4</v>
      </c>
      <c r="N149" s="32">
        <v>2</v>
      </c>
      <c r="O149" s="23"/>
      <c r="P149" s="33">
        <f t="shared" si="14"/>
        <v>70</v>
      </c>
    </row>
    <row r="150" spans="2:16" ht="12" customHeight="1">
      <c r="B150" s="36" t="s">
        <v>130</v>
      </c>
      <c r="C150" s="32">
        <v>1799</v>
      </c>
      <c r="D150" s="32">
        <v>1406</v>
      </c>
      <c r="E150" s="32">
        <v>2392</v>
      </c>
      <c r="F150" s="32">
        <v>1699</v>
      </c>
      <c r="G150" s="32">
        <v>2044</v>
      </c>
      <c r="H150" s="32">
        <v>2326</v>
      </c>
      <c r="I150" s="32">
        <v>2186</v>
      </c>
      <c r="J150" s="32">
        <v>1647</v>
      </c>
      <c r="K150" s="32">
        <v>2587</v>
      </c>
      <c r="L150" s="32">
        <v>2285</v>
      </c>
      <c r="M150" s="32">
        <v>2988</v>
      </c>
      <c r="N150" s="32">
        <v>2613</v>
      </c>
      <c r="O150" s="23"/>
      <c r="P150" s="33">
        <f t="shared" si="14"/>
        <v>25972</v>
      </c>
    </row>
    <row r="151" spans="2:20" ht="12" customHeight="1">
      <c r="B151" s="36" t="s">
        <v>131</v>
      </c>
      <c r="C151" s="32">
        <v>23</v>
      </c>
      <c r="D151" s="32">
        <v>14</v>
      </c>
      <c r="E151" s="32">
        <v>31</v>
      </c>
      <c r="F151" s="32">
        <v>21</v>
      </c>
      <c r="G151" s="32">
        <v>72</v>
      </c>
      <c r="H151" s="32">
        <v>32</v>
      </c>
      <c r="I151" s="32">
        <v>36</v>
      </c>
      <c r="J151" s="32">
        <v>51</v>
      </c>
      <c r="K151" s="32">
        <v>24</v>
      </c>
      <c r="L151" s="32">
        <v>22</v>
      </c>
      <c r="M151" s="32">
        <v>22</v>
      </c>
      <c r="N151" s="32">
        <v>42</v>
      </c>
      <c r="O151" s="23"/>
      <c r="P151" s="33">
        <f t="shared" si="14"/>
        <v>390</v>
      </c>
      <c r="T151" s="21"/>
    </row>
    <row r="152" spans="2:16" ht="6" customHeight="1" thickBot="1"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2"/>
    </row>
    <row r="153" spans="2:16" ht="6" customHeight="1"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</row>
    <row r="154" spans="2:16" ht="12" customHeight="1">
      <c r="B154" s="40" t="s">
        <v>66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41"/>
    </row>
    <row r="155" spans="2:16" ht="10.5" customHeight="1">
      <c r="B155" s="42" t="s">
        <v>67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41"/>
    </row>
    <row r="156" spans="2:16" ht="10.5" customHeight="1">
      <c r="B156" s="43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41"/>
    </row>
    <row r="157" spans="2:16" ht="10.5" customHeight="1">
      <c r="B157" s="43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41"/>
    </row>
    <row r="158" spans="2:16" ht="6" customHeight="1">
      <c r="B158" s="43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41"/>
    </row>
    <row r="159" spans="2:16" ht="15.75" customHeight="1">
      <c r="B159" s="5" t="s">
        <v>0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ht="6" customHeight="1"/>
    <row r="161" ht="12" customHeight="1" thickBot="1">
      <c r="P161" s="9" t="s">
        <v>1</v>
      </c>
    </row>
    <row r="162" spans="2:16" ht="25.5" customHeight="1">
      <c r="B162" s="10" t="s">
        <v>2</v>
      </c>
      <c r="C162" s="11" t="str">
        <f aca="true" t="shared" si="15" ref="C162:N162">C5</f>
        <v>Enero</v>
      </c>
      <c r="D162" s="11" t="str">
        <f t="shared" si="15"/>
        <v>Febrero</v>
      </c>
      <c r="E162" s="11" t="str">
        <f t="shared" si="15"/>
        <v>Marzo</v>
      </c>
      <c r="F162" s="11" t="str">
        <f t="shared" si="15"/>
        <v>Abril</v>
      </c>
      <c r="G162" s="11" t="str">
        <f t="shared" si="15"/>
        <v>Mayo</v>
      </c>
      <c r="H162" s="11" t="str">
        <f t="shared" si="15"/>
        <v>Junio</v>
      </c>
      <c r="I162" s="11" t="str">
        <f t="shared" si="15"/>
        <v>Julio</v>
      </c>
      <c r="J162" s="11" t="str">
        <f t="shared" si="15"/>
        <v>Agosto</v>
      </c>
      <c r="K162" s="11" t="str">
        <f t="shared" si="15"/>
        <v>Septiembre</v>
      </c>
      <c r="L162" s="11" t="str">
        <f t="shared" si="15"/>
        <v>Octubre</v>
      </c>
      <c r="M162" s="11" t="str">
        <f t="shared" si="15"/>
        <v>Noviembre</v>
      </c>
      <c r="N162" s="11" t="str">
        <f t="shared" si="15"/>
        <v>Diciembre</v>
      </c>
      <c r="O162" s="11"/>
      <c r="P162" s="13" t="s">
        <v>4</v>
      </c>
    </row>
    <row r="163" spans="2:16" ht="6" customHeight="1">
      <c r="B163" s="1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16"/>
    </row>
    <row r="164" spans="2:16" ht="12" customHeight="1">
      <c r="B164" s="36" t="s">
        <v>132</v>
      </c>
      <c r="C164" s="32">
        <v>8</v>
      </c>
      <c r="D164" s="32">
        <v>13</v>
      </c>
      <c r="E164" s="32">
        <v>11</v>
      </c>
      <c r="F164" s="32">
        <v>9</v>
      </c>
      <c r="G164" s="32">
        <v>8</v>
      </c>
      <c r="H164" s="32">
        <v>10</v>
      </c>
      <c r="I164" s="32">
        <v>12</v>
      </c>
      <c r="J164" s="32">
        <v>9</v>
      </c>
      <c r="K164" s="32">
        <v>8</v>
      </c>
      <c r="L164" s="32">
        <v>8</v>
      </c>
      <c r="M164" s="32">
        <v>16</v>
      </c>
      <c r="N164" s="32">
        <v>15</v>
      </c>
      <c r="O164" s="23"/>
      <c r="P164" s="33">
        <f aca="true" t="shared" si="16" ref="P164:P203">SUM(C164:O164)</f>
        <v>127</v>
      </c>
    </row>
    <row r="165" spans="2:16" ht="12" customHeight="1">
      <c r="B165" s="36" t="s">
        <v>133</v>
      </c>
      <c r="C165" s="32">
        <v>2684</v>
      </c>
      <c r="D165" s="32">
        <v>2469</v>
      </c>
      <c r="E165" s="32">
        <v>2804</v>
      </c>
      <c r="F165" s="32">
        <v>2298</v>
      </c>
      <c r="G165" s="32">
        <v>2384</v>
      </c>
      <c r="H165" s="32">
        <v>2715</v>
      </c>
      <c r="I165" s="32">
        <v>2311</v>
      </c>
      <c r="J165" s="32">
        <v>2081</v>
      </c>
      <c r="K165" s="32">
        <v>2147</v>
      </c>
      <c r="L165" s="32">
        <v>2778</v>
      </c>
      <c r="M165" s="32">
        <v>3450</v>
      </c>
      <c r="N165" s="32">
        <v>3589</v>
      </c>
      <c r="O165" s="23"/>
      <c r="P165" s="33">
        <f t="shared" si="16"/>
        <v>31710</v>
      </c>
    </row>
    <row r="166" spans="2:16" ht="12" customHeight="1">
      <c r="B166" s="36" t="s">
        <v>134</v>
      </c>
      <c r="C166" s="32">
        <v>31</v>
      </c>
      <c r="D166" s="32">
        <v>41</v>
      </c>
      <c r="E166" s="32">
        <v>60</v>
      </c>
      <c r="F166" s="32">
        <v>48</v>
      </c>
      <c r="G166" s="32">
        <v>37</v>
      </c>
      <c r="H166" s="32">
        <v>45</v>
      </c>
      <c r="I166" s="32">
        <v>64</v>
      </c>
      <c r="J166" s="32">
        <v>33</v>
      </c>
      <c r="K166" s="32">
        <v>27</v>
      </c>
      <c r="L166" s="32">
        <v>38</v>
      </c>
      <c r="M166" s="32">
        <v>46</v>
      </c>
      <c r="N166" s="32">
        <v>54</v>
      </c>
      <c r="O166" s="23"/>
      <c r="P166" s="33">
        <f t="shared" si="16"/>
        <v>524</v>
      </c>
    </row>
    <row r="167" spans="2:16" ht="12" customHeight="1">
      <c r="B167" s="36" t="s">
        <v>135</v>
      </c>
      <c r="C167" s="32">
        <v>202</v>
      </c>
      <c r="D167" s="32">
        <v>221</v>
      </c>
      <c r="E167" s="32">
        <v>239</v>
      </c>
      <c r="F167" s="32">
        <v>282</v>
      </c>
      <c r="G167" s="32">
        <v>294</v>
      </c>
      <c r="H167" s="32">
        <v>283</v>
      </c>
      <c r="I167" s="32">
        <v>317</v>
      </c>
      <c r="J167" s="32">
        <v>227</v>
      </c>
      <c r="K167" s="32">
        <v>244</v>
      </c>
      <c r="L167" s="32">
        <v>340</v>
      </c>
      <c r="M167" s="32">
        <v>309</v>
      </c>
      <c r="N167" s="32">
        <v>242</v>
      </c>
      <c r="O167" s="23"/>
      <c r="P167" s="33">
        <f t="shared" si="16"/>
        <v>3200</v>
      </c>
    </row>
    <row r="168" spans="2:16" ht="12" customHeight="1">
      <c r="B168" s="36" t="s">
        <v>136</v>
      </c>
      <c r="C168" s="32">
        <v>14</v>
      </c>
      <c r="D168" s="32">
        <v>13</v>
      </c>
      <c r="E168" s="32">
        <v>12</v>
      </c>
      <c r="F168" s="32">
        <v>5</v>
      </c>
      <c r="G168" s="32">
        <v>19</v>
      </c>
      <c r="H168" s="32">
        <v>10</v>
      </c>
      <c r="I168" s="32">
        <v>10</v>
      </c>
      <c r="J168" s="32">
        <v>10</v>
      </c>
      <c r="K168" s="32">
        <v>6</v>
      </c>
      <c r="L168" s="32">
        <v>9</v>
      </c>
      <c r="M168" s="32">
        <v>26</v>
      </c>
      <c r="N168" s="32">
        <v>10</v>
      </c>
      <c r="O168" s="23"/>
      <c r="P168" s="33">
        <f t="shared" si="16"/>
        <v>144</v>
      </c>
    </row>
    <row r="169" spans="2:16" ht="12" customHeight="1">
      <c r="B169" s="36" t="s">
        <v>137</v>
      </c>
      <c r="C169" s="32">
        <v>207</v>
      </c>
      <c r="D169" s="32">
        <v>80</v>
      </c>
      <c r="E169" s="32">
        <v>147</v>
      </c>
      <c r="F169" s="32">
        <v>134</v>
      </c>
      <c r="G169" s="32">
        <v>135</v>
      </c>
      <c r="H169" s="32">
        <v>156</v>
      </c>
      <c r="I169" s="32">
        <v>150</v>
      </c>
      <c r="J169" s="32">
        <v>142</v>
      </c>
      <c r="K169" s="32">
        <v>170</v>
      </c>
      <c r="L169" s="32">
        <v>144</v>
      </c>
      <c r="M169" s="32">
        <v>161</v>
      </c>
      <c r="N169" s="32">
        <v>212</v>
      </c>
      <c r="O169" s="23"/>
      <c r="P169" s="33">
        <f t="shared" si="16"/>
        <v>1838</v>
      </c>
    </row>
    <row r="170" spans="2:16" ht="12" customHeight="1">
      <c r="B170" s="36" t="s">
        <v>138</v>
      </c>
      <c r="C170" s="32">
        <v>783</v>
      </c>
      <c r="D170" s="32">
        <v>851</v>
      </c>
      <c r="E170" s="32">
        <v>967</v>
      </c>
      <c r="F170" s="32">
        <v>889</v>
      </c>
      <c r="G170" s="32">
        <v>1140</v>
      </c>
      <c r="H170" s="32">
        <v>1243</v>
      </c>
      <c r="I170" s="32">
        <v>948</v>
      </c>
      <c r="J170" s="32">
        <v>1005</v>
      </c>
      <c r="K170" s="32">
        <v>951</v>
      </c>
      <c r="L170" s="32">
        <v>932</v>
      </c>
      <c r="M170" s="32">
        <v>1020</v>
      </c>
      <c r="N170" s="32">
        <v>830</v>
      </c>
      <c r="O170" s="23"/>
      <c r="P170" s="33">
        <f t="shared" si="16"/>
        <v>11559</v>
      </c>
    </row>
    <row r="171" spans="2:16" ht="12" customHeight="1">
      <c r="B171" s="36" t="s">
        <v>139</v>
      </c>
      <c r="C171" s="32">
        <v>139</v>
      </c>
      <c r="D171" s="32">
        <v>174</v>
      </c>
      <c r="E171" s="32">
        <v>224</v>
      </c>
      <c r="F171" s="32">
        <v>205</v>
      </c>
      <c r="G171" s="32">
        <v>197</v>
      </c>
      <c r="H171" s="32">
        <v>341</v>
      </c>
      <c r="I171" s="32">
        <v>212</v>
      </c>
      <c r="J171" s="32">
        <v>209</v>
      </c>
      <c r="K171" s="32">
        <v>556</v>
      </c>
      <c r="L171" s="32">
        <v>198</v>
      </c>
      <c r="M171" s="32">
        <v>874</v>
      </c>
      <c r="N171" s="32">
        <v>1044</v>
      </c>
      <c r="O171" s="23"/>
      <c r="P171" s="33">
        <f t="shared" si="16"/>
        <v>4373</v>
      </c>
    </row>
    <row r="172" spans="2:16" ht="12" customHeight="1">
      <c r="B172" s="36" t="s">
        <v>140</v>
      </c>
      <c r="C172" s="32">
        <v>4</v>
      </c>
      <c r="D172" s="32">
        <v>2</v>
      </c>
      <c r="E172" s="32">
        <v>2</v>
      </c>
      <c r="F172" s="32">
        <v>2</v>
      </c>
      <c r="G172" s="32">
        <v>10</v>
      </c>
      <c r="H172" s="32">
        <v>24</v>
      </c>
      <c r="I172" s="32">
        <v>6</v>
      </c>
      <c r="J172" s="32">
        <v>2</v>
      </c>
      <c r="K172" s="32">
        <v>3</v>
      </c>
      <c r="L172" s="32">
        <v>5</v>
      </c>
      <c r="M172" s="32">
        <v>1</v>
      </c>
      <c r="N172" s="32">
        <v>4</v>
      </c>
      <c r="O172" s="23"/>
      <c r="P172" s="33">
        <f t="shared" si="16"/>
        <v>65</v>
      </c>
    </row>
    <row r="173" spans="2:16" ht="12" customHeight="1">
      <c r="B173" s="36" t="s">
        <v>141</v>
      </c>
      <c r="C173" s="32">
        <v>41</v>
      </c>
      <c r="D173" s="32">
        <v>34</v>
      </c>
      <c r="E173" s="32">
        <v>106</v>
      </c>
      <c r="F173" s="32">
        <v>40</v>
      </c>
      <c r="G173" s="32">
        <v>31</v>
      </c>
      <c r="H173" s="32">
        <v>274</v>
      </c>
      <c r="I173" s="32">
        <v>53</v>
      </c>
      <c r="J173" s="32">
        <v>65</v>
      </c>
      <c r="K173" s="32">
        <v>29</v>
      </c>
      <c r="L173" s="32">
        <v>39</v>
      </c>
      <c r="M173" s="32">
        <v>32</v>
      </c>
      <c r="N173" s="32">
        <v>51</v>
      </c>
      <c r="O173" s="23"/>
      <c r="P173" s="33">
        <f t="shared" si="16"/>
        <v>795</v>
      </c>
    </row>
    <row r="174" spans="2:16" ht="12" customHeight="1">
      <c r="B174" s="36" t="s">
        <v>142</v>
      </c>
      <c r="C174" s="32">
        <v>2521</v>
      </c>
      <c r="D174" s="32">
        <v>1389</v>
      </c>
      <c r="E174" s="32">
        <v>1492</v>
      </c>
      <c r="F174" s="32">
        <v>1612</v>
      </c>
      <c r="G174" s="32">
        <v>1569</v>
      </c>
      <c r="H174" s="32">
        <v>1446</v>
      </c>
      <c r="I174" s="32">
        <v>1618</v>
      </c>
      <c r="J174" s="32">
        <v>1811</v>
      </c>
      <c r="K174" s="32">
        <v>3220</v>
      </c>
      <c r="L174" s="32">
        <v>1828</v>
      </c>
      <c r="M174" s="32">
        <v>1348</v>
      </c>
      <c r="N174" s="32">
        <v>1386</v>
      </c>
      <c r="O174" s="23"/>
      <c r="P174" s="33">
        <f t="shared" si="16"/>
        <v>21240</v>
      </c>
    </row>
    <row r="175" spans="2:16" ht="12" customHeight="1">
      <c r="B175" s="36" t="s">
        <v>143</v>
      </c>
      <c r="C175" s="32">
        <v>4357</v>
      </c>
      <c r="D175" s="32">
        <v>5698</v>
      </c>
      <c r="E175" s="32">
        <v>5549</v>
      </c>
      <c r="F175" s="32">
        <v>4887</v>
      </c>
      <c r="G175" s="32">
        <v>4349</v>
      </c>
      <c r="H175" s="32">
        <v>4903</v>
      </c>
      <c r="I175" s="32">
        <v>4903</v>
      </c>
      <c r="J175" s="32">
        <v>5489</v>
      </c>
      <c r="K175" s="32">
        <v>6425</v>
      </c>
      <c r="L175" s="32">
        <v>5588</v>
      </c>
      <c r="M175" s="32">
        <v>6400</v>
      </c>
      <c r="N175" s="32">
        <v>6461</v>
      </c>
      <c r="O175" s="23"/>
      <c r="P175" s="33">
        <f t="shared" si="16"/>
        <v>65009</v>
      </c>
    </row>
    <row r="176" spans="2:16" ht="12" customHeight="1">
      <c r="B176" s="36" t="s">
        <v>144</v>
      </c>
      <c r="C176" s="32">
        <v>16</v>
      </c>
      <c r="D176" s="32">
        <v>31</v>
      </c>
      <c r="E176" s="32">
        <v>16</v>
      </c>
      <c r="F176" s="32">
        <v>17</v>
      </c>
      <c r="G176" s="32">
        <v>19</v>
      </c>
      <c r="H176" s="32">
        <v>18</v>
      </c>
      <c r="I176" s="32">
        <v>42</v>
      </c>
      <c r="J176" s="32">
        <v>24</v>
      </c>
      <c r="K176" s="32">
        <v>25</v>
      </c>
      <c r="L176" s="32">
        <v>21</v>
      </c>
      <c r="M176" s="32">
        <v>33</v>
      </c>
      <c r="N176" s="32">
        <v>29</v>
      </c>
      <c r="O176" s="23"/>
      <c r="P176" s="33">
        <f t="shared" si="16"/>
        <v>291</v>
      </c>
    </row>
    <row r="177" spans="2:16" ht="12" customHeight="1">
      <c r="B177" s="36" t="s">
        <v>145</v>
      </c>
      <c r="C177" s="32">
        <v>46</v>
      </c>
      <c r="D177" s="32">
        <v>29</v>
      </c>
      <c r="E177" s="32">
        <v>44</v>
      </c>
      <c r="F177" s="32">
        <v>25</v>
      </c>
      <c r="G177" s="32">
        <v>31</v>
      </c>
      <c r="H177" s="32">
        <v>28</v>
      </c>
      <c r="I177" s="32">
        <v>14</v>
      </c>
      <c r="J177" s="32">
        <v>35</v>
      </c>
      <c r="K177" s="32">
        <v>17</v>
      </c>
      <c r="L177" s="32">
        <v>29</v>
      </c>
      <c r="M177" s="32">
        <v>37</v>
      </c>
      <c r="N177" s="32">
        <v>64</v>
      </c>
      <c r="O177" s="23"/>
      <c r="P177" s="33">
        <f t="shared" si="16"/>
        <v>399</v>
      </c>
    </row>
    <row r="178" spans="2:16" ht="12" customHeight="1">
      <c r="B178" s="36" t="s">
        <v>146</v>
      </c>
      <c r="C178" s="32">
        <v>4</v>
      </c>
      <c r="D178" s="32">
        <v>4</v>
      </c>
      <c r="E178" s="32">
        <v>5</v>
      </c>
      <c r="F178" s="32">
        <v>4</v>
      </c>
      <c r="G178" s="32">
        <v>4</v>
      </c>
      <c r="H178" s="32">
        <v>2</v>
      </c>
      <c r="I178" s="32">
        <v>0</v>
      </c>
      <c r="J178" s="32">
        <v>2</v>
      </c>
      <c r="K178" s="32">
        <v>1</v>
      </c>
      <c r="L178" s="32">
        <v>14</v>
      </c>
      <c r="M178" s="32">
        <v>2</v>
      </c>
      <c r="N178" s="32">
        <v>5</v>
      </c>
      <c r="O178" s="23"/>
      <c r="P178" s="33">
        <f t="shared" si="16"/>
        <v>47</v>
      </c>
    </row>
    <row r="179" spans="2:16" ht="12" customHeight="1">
      <c r="B179" s="36" t="s">
        <v>147</v>
      </c>
      <c r="C179" s="32">
        <v>15</v>
      </c>
      <c r="D179" s="32">
        <v>17</v>
      </c>
      <c r="E179" s="32">
        <v>94</v>
      </c>
      <c r="F179" s="32">
        <v>15</v>
      </c>
      <c r="G179" s="32">
        <v>38</v>
      </c>
      <c r="H179" s="32">
        <v>63</v>
      </c>
      <c r="I179" s="32">
        <v>35</v>
      </c>
      <c r="J179" s="32">
        <v>54</v>
      </c>
      <c r="K179" s="32">
        <v>61</v>
      </c>
      <c r="L179" s="32">
        <v>16</v>
      </c>
      <c r="M179" s="32">
        <v>22</v>
      </c>
      <c r="N179" s="32">
        <v>27</v>
      </c>
      <c r="O179" s="23"/>
      <c r="P179" s="33">
        <f t="shared" si="16"/>
        <v>457</v>
      </c>
    </row>
    <row r="180" spans="2:16" ht="12" customHeight="1">
      <c r="B180" s="36" t="s">
        <v>148</v>
      </c>
      <c r="C180" s="32">
        <v>11</v>
      </c>
      <c r="D180" s="32">
        <v>45</v>
      </c>
      <c r="E180" s="32">
        <v>4</v>
      </c>
      <c r="F180" s="32">
        <v>10</v>
      </c>
      <c r="G180" s="32">
        <v>18</v>
      </c>
      <c r="H180" s="32">
        <v>5</v>
      </c>
      <c r="I180" s="32">
        <v>11</v>
      </c>
      <c r="J180" s="32">
        <v>12</v>
      </c>
      <c r="K180" s="32">
        <v>7</v>
      </c>
      <c r="L180" s="32">
        <v>12</v>
      </c>
      <c r="M180" s="32">
        <v>9</v>
      </c>
      <c r="N180" s="32">
        <v>17</v>
      </c>
      <c r="O180" s="23"/>
      <c r="P180" s="33">
        <f t="shared" si="16"/>
        <v>161</v>
      </c>
    </row>
    <row r="181" spans="2:16" ht="12" customHeight="1">
      <c r="B181" s="36" t="s">
        <v>149</v>
      </c>
      <c r="C181" s="32">
        <v>56</v>
      </c>
      <c r="D181" s="32">
        <v>77</v>
      </c>
      <c r="E181" s="32">
        <v>58</v>
      </c>
      <c r="F181" s="32">
        <v>58</v>
      </c>
      <c r="G181" s="32">
        <v>53</v>
      </c>
      <c r="H181" s="32">
        <v>52</v>
      </c>
      <c r="I181" s="32">
        <v>121</v>
      </c>
      <c r="J181" s="32">
        <v>66</v>
      </c>
      <c r="K181" s="32">
        <v>49</v>
      </c>
      <c r="L181" s="32">
        <v>83</v>
      </c>
      <c r="M181" s="32">
        <v>53</v>
      </c>
      <c r="N181" s="32">
        <v>65</v>
      </c>
      <c r="O181" s="23"/>
      <c r="P181" s="33">
        <f t="shared" si="16"/>
        <v>791</v>
      </c>
    </row>
    <row r="182" spans="2:16" ht="12" customHeight="1">
      <c r="B182" s="36" t="s">
        <v>150</v>
      </c>
      <c r="C182" s="32">
        <v>3</v>
      </c>
      <c r="D182" s="32">
        <v>3</v>
      </c>
      <c r="E182" s="32">
        <v>5</v>
      </c>
      <c r="F182" s="32">
        <v>1</v>
      </c>
      <c r="G182" s="32">
        <v>0</v>
      </c>
      <c r="H182" s="32">
        <v>0</v>
      </c>
      <c r="I182" s="32">
        <v>0</v>
      </c>
      <c r="J182" s="32">
        <v>3</v>
      </c>
      <c r="K182" s="32">
        <v>4</v>
      </c>
      <c r="L182" s="32">
        <v>2</v>
      </c>
      <c r="M182" s="32">
        <v>1</v>
      </c>
      <c r="N182" s="32">
        <v>3</v>
      </c>
      <c r="O182" s="23"/>
      <c r="P182" s="33">
        <f t="shared" si="16"/>
        <v>25</v>
      </c>
    </row>
    <row r="183" spans="2:16" ht="12" customHeight="1">
      <c r="B183" s="36" t="s">
        <v>151</v>
      </c>
      <c r="C183" s="32">
        <v>91</v>
      </c>
      <c r="D183" s="32">
        <v>154</v>
      </c>
      <c r="E183" s="32">
        <v>95</v>
      </c>
      <c r="F183" s="32">
        <v>102</v>
      </c>
      <c r="G183" s="32">
        <v>108</v>
      </c>
      <c r="H183" s="32">
        <v>129</v>
      </c>
      <c r="I183" s="32">
        <v>91</v>
      </c>
      <c r="J183" s="32">
        <v>91</v>
      </c>
      <c r="K183" s="32">
        <v>67</v>
      </c>
      <c r="L183" s="32">
        <v>100</v>
      </c>
      <c r="M183" s="32">
        <v>157</v>
      </c>
      <c r="N183" s="32">
        <v>136</v>
      </c>
      <c r="O183" s="23"/>
      <c r="P183" s="33">
        <f t="shared" si="16"/>
        <v>1321</v>
      </c>
    </row>
    <row r="184" spans="2:16" ht="12" customHeight="1">
      <c r="B184" s="36" t="s">
        <v>152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1</v>
      </c>
      <c r="J184" s="32">
        <v>1</v>
      </c>
      <c r="K184" s="32">
        <v>2</v>
      </c>
      <c r="L184" s="32">
        <v>1</v>
      </c>
      <c r="M184" s="32">
        <v>0</v>
      </c>
      <c r="N184" s="32">
        <v>6</v>
      </c>
      <c r="O184" s="23"/>
      <c r="P184" s="33">
        <f t="shared" si="16"/>
        <v>11</v>
      </c>
    </row>
    <row r="185" spans="2:16" ht="12" customHeight="1">
      <c r="B185" s="36" t="s">
        <v>153</v>
      </c>
      <c r="C185" s="32">
        <v>1</v>
      </c>
      <c r="D185" s="32">
        <v>4</v>
      </c>
      <c r="E185" s="32">
        <v>8</v>
      </c>
      <c r="F185" s="32">
        <v>1</v>
      </c>
      <c r="G185" s="32">
        <v>8</v>
      </c>
      <c r="H185" s="32">
        <v>11</v>
      </c>
      <c r="I185" s="32">
        <v>2</v>
      </c>
      <c r="J185" s="32">
        <v>10</v>
      </c>
      <c r="K185" s="32">
        <v>4</v>
      </c>
      <c r="L185" s="32">
        <v>2</v>
      </c>
      <c r="M185" s="32">
        <v>6</v>
      </c>
      <c r="N185" s="32">
        <v>4</v>
      </c>
      <c r="O185" s="23"/>
      <c r="P185" s="33">
        <f t="shared" si="16"/>
        <v>61</v>
      </c>
    </row>
    <row r="186" spans="2:16" ht="12" customHeight="1">
      <c r="B186" s="36" t="s">
        <v>154</v>
      </c>
      <c r="C186" s="32">
        <v>12</v>
      </c>
      <c r="D186" s="32">
        <v>1</v>
      </c>
      <c r="E186" s="32">
        <v>4</v>
      </c>
      <c r="F186" s="32">
        <v>7</v>
      </c>
      <c r="G186" s="32">
        <v>10</v>
      </c>
      <c r="H186" s="32">
        <v>7</v>
      </c>
      <c r="I186" s="32">
        <v>2</v>
      </c>
      <c r="J186" s="32">
        <v>6</v>
      </c>
      <c r="K186" s="32">
        <v>4</v>
      </c>
      <c r="L186" s="32">
        <v>5</v>
      </c>
      <c r="M186" s="32">
        <v>9</v>
      </c>
      <c r="N186" s="32">
        <v>5</v>
      </c>
      <c r="O186" s="23"/>
      <c r="P186" s="33">
        <f t="shared" si="16"/>
        <v>72</v>
      </c>
    </row>
    <row r="187" spans="2:16" ht="12" customHeight="1">
      <c r="B187" s="36" t="s">
        <v>155</v>
      </c>
      <c r="C187" s="32">
        <v>19</v>
      </c>
      <c r="D187" s="32">
        <v>5</v>
      </c>
      <c r="E187" s="32">
        <v>13</v>
      </c>
      <c r="F187" s="32">
        <v>11</v>
      </c>
      <c r="G187" s="32">
        <v>11</v>
      </c>
      <c r="H187" s="32">
        <v>12</v>
      </c>
      <c r="I187" s="32">
        <v>14</v>
      </c>
      <c r="J187" s="32">
        <v>13</v>
      </c>
      <c r="K187" s="32">
        <v>10</v>
      </c>
      <c r="L187" s="32">
        <v>23</v>
      </c>
      <c r="M187" s="32">
        <v>8</v>
      </c>
      <c r="N187" s="32">
        <v>14</v>
      </c>
      <c r="O187" s="23"/>
      <c r="P187" s="33">
        <f t="shared" si="16"/>
        <v>153</v>
      </c>
    </row>
    <row r="188" spans="2:16" ht="12" customHeight="1">
      <c r="B188" s="36" t="s">
        <v>156</v>
      </c>
      <c r="C188" s="32">
        <v>35</v>
      </c>
      <c r="D188" s="32">
        <v>25</v>
      </c>
      <c r="E188" s="32">
        <v>26</v>
      </c>
      <c r="F188" s="32">
        <v>14</v>
      </c>
      <c r="G188" s="32">
        <v>28</v>
      </c>
      <c r="H188" s="32">
        <v>27</v>
      </c>
      <c r="I188" s="32">
        <v>40</v>
      </c>
      <c r="J188" s="32">
        <v>23</v>
      </c>
      <c r="K188" s="32">
        <v>49</v>
      </c>
      <c r="L188" s="32">
        <v>21</v>
      </c>
      <c r="M188" s="32">
        <v>362</v>
      </c>
      <c r="N188" s="32">
        <v>1182</v>
      </c>
      <c r="O188" s="23"/>
      <c r="P188" s="33">
        <f t="shared" si="16"/>
        <v>1832</v>
      </c>
    </row>
    <row r="189" spans="2:16" ht="12" customHeight="1">
      <c r="B189" s="36" t="s">
        <v>157</v>
      </c>
      <c r="C189" s="32">
        <v>34</v>
      </c>
      <c r="D189" s="32">
        <v>21</v>
      </c>
      <c r="E189" s="32">
        <v>35</v>
      </c>
      <c r="F189" s="32">
        <v>34</v>
      </c>
      <c r="G189" s="32">
        <v>38</v>
      </c>
      <c r="H189" s="32">
        <v>40</v>
      </c>
      <c r="I189" s="32">
        <v>27</v>
      </c>
      <c r="J189" s="32">
        <v>37</v>
      </c>
      <c r="K189" s="32">
        <v>20</v>
      </c>
      <c r="L189" s="32">
        <v>29</v>
      </c>
      <c r="M189" s="32">
        <v>34</v>
      </c>
      <c r="N189" s="32">
        <v>27</v>
      </c>
      <c r="O189" s="23"/>
      <c r="P189" s="33">
        <f t="shared" si="16"/>
        <v>376</v>
      </c>
    </row>
    <row r="190" spans="2:16" ht="12" customHeight="1">
      <c r="B190" s="36" t="s">
        <v>158</v>
      </c>
      <c r="C190" s="32">
        <v>15</v>
      </c>
      <c r="D190" s="32">
        <v>9</v>
      </c>
      <c r="E190" s="32">
        <v>10</v>
      </c>
      <c r="F190" s="32">
        <v>7</v>
      </c>
      <c r="G190" s="32">
        <v>5</v>
      </c>
      <c r="H190" s="32">
        <v>7</v>
      </c>
      <c r="I190" s="32">
        <v>16</v>
      </c>
      <c r="J190" s="32">
        <v>22</v>
      </c>
      <c r="K190" s="32">
        <v>14</v>
      </c>
      <c r="L190" s="32">
        <v>14</v>
      </c>
      <c r="M190" s="32">
        <v>19</v>
      </c>
      <c r="N190" s="32">
        <v>22</v>
      </c>
      <c r="O190" s="23"/>
      <c r="P190" s="33">
        <f t="shared" si="16"/>
        <v>160</v>
      </c>
    </row>
    <row r="191" spans="2:16" ht="12" customHeight="1">
      <c r="B191" s="36" t="s">
        <v>159</v>
      </c>
      <c r="C191" s="32">
        <v>22</v>
      </c>
      <c r="D191" s="32">
        <v>27</v>
      </c>
      <c r="E191" s="32">
        <v>33</v>
      </c>
      <c r="F191" s="32">
        <v>22</v>
      </c>
      <c r="G191" s="32">
        <v>19</v>
      </c>
      <c r="H191" s="32">
        <v>26</v>
      </c>
      <c r="I191" s="32">
        <v>27</v>
      </c>
      <c r="J191" s="32">
        <v>17</v>
      </c>
      <c r="K191" s="32">
        <v>18</v>
      </c>
      <c r="L191" s="32">
        <v>20</v>
      </c>
      <c r="M191" s="32">
        <v>25</v>
      </c>
      <c r="N191" s="32">
        <v>22</v>
      </c>
      <c r="O191" s="23"/>
      <c r="P191" s="33">
        <f t="shared" si="16"/>
        <v>278</v>
      </c>
    </row>
    <row r="192" spans="2:16" ht="12" customHeight="1">
      <c r="B192" s="36" t="s">
        <v>160</v>
      </c>
      <c r="C192" s="32">
        <v>139</v>
      </c>
      <c r="D192" s="32">
        <v>133</v>
      </c>
      <c r="E192" s="32">
        <v>175</v>
      </c>
      <c r="F192" s="32">
        <v>163</v>
      </c>
      <c r="G192" s="32">
        <v>190</v>
      </c>
      <c r="H192" s="32">
        <v>207</v>
      </c>
      <c r="I192" s="32">
        <v>189</v>
      </c>
      <c r="J192" s="32">
        <v>133</v>
      </c>
      <c r="K192" s="32">
        <v>122</v>
      </c>
      <c r="L192" s="32">
        <v>163</v>
      </c>
      <c r="M192" s="32">
        <v>216</v>
      </c>
      <c r="N192" s="32">
        <v>280</v>
      </c>
      <c r="O192" s="23"/>
      <c r="P192" s="33">
        <f t="shared" si="16"/>
        <v>2110</v>
      </c>
    </row>
    <row r="193" spans="2:16" ht="12" customHeight="1">
      <c r="B193" s="36" t="s">
        <v>161</v>
      </c>
      <c r="C193" s="32">
        <v>11</v>
      </c>
      <c r="D193" s="32">
        <v>12</v>
      </c>
      <c r="E193" s="32">
        <v>6</v>
      </c>
      <c r="F193" s="32">
        <v>15</v>
      </c>
      <c r="G193" s="32">
        <v>11</v>
      </c>
      <c r="H193" s="32">
        <v>14</v>
      </c>
      <c r="I193" s="32">
        <v>6</v>
      </c>
      <c r="J193" s="32">
        <v>12</v>
      </c>
      <c r="K193" s="32">
        <v>22</v>
      </c>
      <c r="L193" s="32">
        <v>15</v>
      </c>
      <c r="M193" s="32">
        <v>46</v>
      </c>
      <c r="N193" s="32">
        <v>44</v>
      </c>
      <c r="O193" s="23"/>
      <c r="P193" s="33">
        <f t="shared" si="16"/>
        <v>214</v>
      </c>
    </row>
    <row r="194" spans="2:16" ht="12" customHeight="1">
      <c r="B194" s="36" t="s">
        <v>162</v>
      </c>
      <c r="C194" s="32">
        <v>10</v>
      </c>
      <c r="D194" s="32">
        <v>21</v>
      </c>
      <c r="E194" s="32">
        <v>10</v>
      </c>
      <c r="F194" s="32">
        <v>28</v>
      </c>
      <c r="G194" s="32">
        <v>20</v>
      </c>
      <c r="H194" s="32">
        <v>6</v>
      </c>
      <c r="I194" s="32">
        <v>15</v>
      </c>
      <c r="J194" s="32">
        <v>8</v>
      </c>
      <c r="K194" s="32">
        <v>18</v>
      </c>
      <c r="L194" s="32">
        <v>17</v>
      </c>
      <c r="M194" s="32">
        <v>16</v>
      </c>
      <c r="N194" s="32">
        <v>12</v>
      </c>
      <c r="O194" s="23"/>
      <c r="P194" s="33">
        <f t="shared" si="16"/>
        <v>181</v>
      </c>
    </row>
    <row r="195" spans="2:16" ht="12" customHeight="1">
      <c r="B195" s="36" t="s">
        <v>163</v>
      </c>
      <c r="C195" s="32">
        <v>61</v>
      </c>
      <c r="D195" s="32">
        <v>57</v>
      </c>
      <c r="E195" s="32">
        <v>102</v>
      </c>
      <c r="F195" s="32">
        <v>67</v>
      </c>
      <c r="G195" s="32">
        <v>62</v>
      </c>
      <c r="H195" s="32">
        <v>125</v>
      </c>
      <c r="I195" s="32">
        <v>82</v>
      </c>
      <c r="J195" s="32">
        <v>59</v>
      </c>
      <c r="K195" s="32">
        <v>70</v>
      </c>
      <c r="L195" s="32">
        <v>85</v>
      </c>
      <c r="M195" s="32">
        <v>84</v>
      </c>
      <c r="N195" s="32">
        <v>75</v>
      </c>
      <c r="O195" s="23"/>
      <c r="P195" s="33">
        <f t="shared" si="16"/>
        <v>929</v>
      </c>
    </row>
    <row r="196" spans="2:16" ht="12" customHeight="1">
      <c r="B196" s="48" t="s">
        <v>164</v>
      </c>
      <c r="C196" s="32">
        <v>356</v>
      </c>
      <c r="D196" s="32">
        <v>300</v>
      </c>
      <c r="E196" s="32">
        <v>406</v>
      </c>
      <c r="F196" s="32">
        <v>265</v>
      </c>
      <c r="G196" s="32">
        <v>293</v>
      </c>
      <c r="H196" s="32">
        <v>358</v>
      </c>
      <c r="I196" s="32">
        <v>342</v>
      </c>
      <c r="J196" s="32">
        <v>332</v>
      </c>
      <c r="K196" s="32">
        <v>405</v>
      </c>
      <c r="L196" s="32">
        <v>310</v>
      </c>
      <c r="M196" s="32">
        <v>332</v>
      </c>
      <c r="N196" s="32">
        <v>304</v>
      </c>
      <c r="O196" s="23"/>
      <c r="P196" s="33">
        <f t="shared" si="16"/>
        <v>4003</v>
      </c>
    </row>
    <row r="197" spans="2:16" ht="12" customHeight="1">
      <c r="B197" s="36" t="s">
        <v>165</v>
      </c>
      <c r="C197" s="32">
        <v>2</v>
      </c>
      <c r="D197" s="32">
        <v>2</v>
      </c>
      <c r="E197" s="32">
        <v>0</v>
      </c>
      <c r="F197" s="32">
        <v>1</v>
      </c>
      <c r="G197" s="32">
        <v>2</v>
      </c>
      <c r="H197" s="32">
        <v>2</v>
      </c>
      <c r="I197" s="32">
        <v>6</v>
      </c>
      <c r="J197" s="32">
        <v>1</v>
      </c>
      <c r="K197" s="32">
        <v>0</v>
      </c>
      <c r="L197" s="32">
        <v>0</v>
      </c>
      <c r="M197" s="32">
        <v>0</v>
      </c>
      <c r="N197" s="32">
        <v>1</v>
      </c>
      <c r="O197" s="23"/>
      <c r="P197" s="33">
        <f>SUM(C197:O197)</f>
        <v>17</v>
      </c>
    </row>
    <row r="198" spans="2:16" ht="12" customHeight="1">
      <c r="B198" s="36" t="s">
        <v>166</v>
      </c>
      <c r="C198" s="32">
        <v>0</v>
      </c>
      <c r="D198" s="32">
        <v>0</v>
      </c>
      <c r="E198" s="32">
        <v>0</v>
      </c>
      <c r="F198" s="32">
        <v>0</v>
      </c>
      <c r="G198" s="32">
        <v>2</v>
      </c>
      <c r="H198" s="32">
        <v>2</v>
      </c>
      <c r="I198" s="32">
        <v>1</v>
      </c>
      <c r="J198" s="32">
        <v>0</v>
      </c>
      <c r="K198" s="32">
        <v>1</v>
      </c>
      <c r="L198" s="32">
        <v>0</v>
      </c>
      <c r="M198" s="32">
        <v>0</v>
      </c>
      <c r="N198" s="32">
        <v>0</v>
      </c>
      <c r="O198" s="23"/>
      <c r="P198" s="33">
        <f>SUM(C198:O198)</f>
        <v>6</v>
      </c>
    </row>
    <row r="199" spans="2:16" ht="12" customHeight="1">
      <c r="B199" s="36" t="s">
        <v>167</v>
      </c>
      <c r="C199" s="32">
        <v>2</v>
      </c>
      <c r="D199" s="32">
        <v>1</v>
      </c>
      <c r="E199" s="32">
        <v>0</v>
      </c>
      <c r="F199" s="32">
        <v>1</v>
      </c>
      <c r="G199" s="32">
        <v>0</v>
      </c>
      <c r="H199" s="32">
        <v>2</v>
      </c>
      <c r="I199" s="32">
        <v>0</v>
      </c>
      <c r="J199" s="32">
        <v>0</v>
      </c>
      <c r="K199" s="32">
        <v>1</v>
      </c>
      <c r="L199" s="32">
        <v>0</v>
      </c>
      <c r="M199" s="32">
        <v>1</v>
      </c>
      <c r="N199" s="32">
        <v>1</v>
      </c>
      <c r="O199" s="23"/>
      <c r="P199" s="33">
        <f t="shared" si="16"/>
        <v>9</v>
      </c>
    </row>
    <row r="200" spans="2:16" ht="12" customHeight="1">
      <c r="B200" s="36" t="s">
        <v>168</v>
      </c>
      <c r="C200" s="32">
        <v>301</v>
      </c>
      <c r="D200" s="32">
        <v>265</v>
      </c>
      <c r="E200" s="32">
        <v>275</v>
      </c>
      <c r="F200" s="32">
        <v>196</v>
      </c>
      <c r="G200" s="32">
        <v>239</v>
      </c>
      <c r="H200" s="32">
        <v>370</v>
      </c>
      <c r="I200" s="32">
        <v>250</v>
      </c>
      <c r="J200" s="32">
        <v>127</v>
      </c>
      <c r="K200" s="32">
        <v>178</v>
      </c>
      <c r="L200" s="32">
        <v>583</v>
      </c>
      <c r="M200" s="32">
        <v>240</v>
      </c>
      <c r="N200" s="32">
        <v>211</v>
      </c>
      <c r="O200" s="23"/>
      <c r="P200" s="33">
        <f t="shared" si="16"/>
        <v>3235</v>
      </c>
    </row>
    <row r="201" spans="2:16" ht="12" customHeight="1">
      <c r="B201" s="36" t="s">
        <v>169</v>
      </c>
      <c r="C201" s="32">
        <v>53</v>
      </c>
      <c r="D201" s="32">
        <v>76</v>
      </c>
      <c r="E201" s="32">
        <v>49</v>
      </c>
      <c r="F201" s="32">
        <v>58</v>
      </c>
      <c r="G201" s="32">
        <v>55</v>
      </c>
      <c r="H201" s="32">
        <v>64</v>
      </c>
      <c r="I201" s="32">
        <v>99</v>
      </c>
      <c r="J201" s="32">
        <v>45</v>
      </c>
      <c r="K201" s="32">
        <v>26</v>
      </c>
      <c r="L201" s="32">
        <v>46</v>
      </c>
      <c r="M201" s="32">
        <v>30</v>
      </c>
      <c r="N201" s="32">
        <v>48</v>
      </c>
      <c r="O201" s="23"/>
      <c r="P201" s="33">
        <f t="shared" si="16"/>
        <v>649</v>
      </c>
    </row>
    <row r="202" spans="2:16" ht="12" customHeight="1">
      <c r="B202" s="36" t="s">
        <v>170</v>
      </c>
      <c r="C202" s="32">
        <v>28</v>
      </c>
      <c r="D202" s="32">
        <v>27</v>
      </c>
      <c r="E202" s="32">
        <v>42</v>
      </c>
      <c r="F202" s="32">
        <v>19</v>
      </c>
      <c r="G202" s="32">
        <v>58</v>
      </c>
      <c r="H202" s="32">
        <v>54</v>
      </c>
      <c r="I202" s="32">
        <v>55</v>
      </c>
      <c r="J202" s="32">
        <v>49</v>
      </c>
      <c r="K202" s="32">
        <v>58</v>
      </c>
      <c r="L202" s="32">
        <v>41</v>
      </c>
      <c r="M202" s="32">
        <v>181</v>
      </c>
      <c r="N202" s="32">
        <v>25</v>
      </c>
      <c r="O202" s="23"/>
      <c r="P202" s="33">
        <f t="shared" si="16"/>
        <v>637</v>
      </c>
    </row>
    <row r="203" spans="2:16" ht="12" customHeight="1">
      <c r="B203" s="36" t="s">
        <v>171</v>
      </c>
      <c r="C203" s="32">
        <v>104</v>
      </c>
      <c r="D203" s="32">
        <v>68</v>
      </c>
      <c r="E203" s="32">
        <v>94</v>
      </c>
      <c r="F203" s="32">
        <v>69</v>
      </c>
      <c r="G203" s="32">
        <v>70</v>
      </c>
      <c r="H203" s="32">
        <v>105</v>
      </c>
      <c r="I203" s="32">
        <v>111</v>
      </c>
      <c r="J203" s="32">
        <v>59</v>
      </c>
      <c r="K203" s="32">
        <v>40</v>
      </c>
      <c r="L203" s="32">
        <v>61</v>
      </c>
      <c r="M203" s="32">
        <v>115</v>
      </c>
      <c r="N203" s="32">
        <v>178</v>
      </c>
      <c r="O203" s="23"/>
      <c r="P203" s="33">
        <f t="shared" si="16"/>
        <v>1074</v>
      </c>
    </row>
    <row r="204" spans="2:16" ht="6" customHeight="1">
      <c r="B204" s="36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3"/>
      <c r="P204" s="55"/>
    </row>
    <row r="205" spans="2:16" ht="12" customHeight="1">
      <c r="B205" s="25" t="s">
        <v>172</v>
      </c>
      <c r="C205" s="26">
        <f aca="true" t="shared" si="17" ref="C205:N205">SUM(C206:C231)</f>
        <v>5119</v>
      </c>
      <c r="D205" s="26">
        <f t="shared" si="17"/>
        <v>3052</v>
      </c>
      <c r="E205" s="26">
        <f t="shared" si="17"/>
        <v>4096</v>
      </c>
      <c r="F205" s="26">
        <f t="shared" si="17"/>
        <v>4425</v>
      </c>
      <c r="G205" s="26">
        <f t="shared" si="17"/>
        <v>3984</v>
      </c>
      <c r="H205" s="26">
        <f t="shared" si="17"/>
        <v>4093</v>
      </c>
      <c r="I205" s="26">
        <f t="shared" si="17"/>
        <v>4436</v>
      </c>
      <c r="J205" s="26">
        <f t="shared" si="17"/>
        <v>4043</v>
      </c>
      <c r="K205" s="26">
        <f t="shared" si="17"/>
        <v>3984</v>
      </c>
      <c r="L205" s="26">
        <f t="shared" si="17"/>
        <v>4410</v>
      </c>
      <c r="M205" s="26">
        <f t="shared" si="17"/>
        <v>4529</v>
      </c>
      <c r="N205" s="26">
        <f t="shared" si="17"/>
        <v>5763</v>
      </c>
      <c r="O205" s="27"/>
      <c r="P205" s="28">
        <f>SUM(C205:O205)</f>
        <v>51934</v>
      </c>
    </row>
    <row r="206" spans="2:16" ht="12" customHeight="1">
      <c r="B206" s="36" t="s">
        <v>173</v>
      </c>
      <c r="C206" s="32">
        <v>4522</v>
      </c>
      <c r="D206" s="32">
        <v>2611</v>
      </c>
      <c r="E206" s="32">
        <v>3564</v>
      </c>
      <c r="F206" s="32">
        <v>3784</v>
      </c>
      <c r="G206" s="32">
        <v>3382</v>
      </c>
      <c r="H206" s="32">
        <v>3525</v>
      </c>
      <c r="I206" s="32">
        <v>3784</v>
      </c>
      <c r="J206" s="32">
        <v>3506</v>
      </c>
      <c r="K206" s="32">
        <v>3477</v>
      </c>
      <c r="L206" s="32">
        <v>3815</v>
      </c>
      <c r="M206" s="32">
        <v>3942</v>
      </c>
      <c r="N206" s="32">
        <v>4996</v>
      </c>
      <c r="O206" s="23"/>
      <c r="P206" s="33">
        <f aca="true" t="shared" si="18" ref="P206:P230">SUM(C206:O206)</f>
        <v>44908</v>
      </c>
    </row>
    <row r="207" spans="2:16" ht="12" customHeight="1">
      <c r="B207" s="48" t="s">
        <v>174</v>
      </c>
      <c r="C207" s="32">
        <v>33</v>
      </c>
      <c r="D207" s="32">
        <v>53</v>
      </c>
      <c r="E207" s="32">
        <v>54</v>
      </c>
      <c r="F207" s="32">
        <v>36</v>
      </c>
      <c r="G207" s="32">
        <v>7</v>
      </c>
      <c r="H207" s="32">
        <v>10</v>
      </c>
      <c r="I207" s="32">
        <v>10</v>
      </c>
      <c r="J207" s="32">
        <v>4</v>
      </c>
      <c r="K207" s="32">
        <v>13</v>
      </c>
      <c r="L207" s="32">
        <v>6</v>
      </c>
      <c r="M207" s="32">
        <v>28</v>
      </c>
      <c r="N207" s="32">
        <v>39</v>
      </c>
      <c r="O207" s="23"/>
      <c r="P207" s="33">
        <f t="shared" si="18"/>
        <v>293</v>
      </c>
    </row>
    <row r="208" spans="2:16" ht="12" customHeight="1">
      <c r="B208" s="48" t="s">
        <v>175</v>
      </c>
      <c r="C208" s="32">
        <v>12</v>
      </c>
      <c r="D208" s="32">
        <v>11</v>
      </c>
      <c r="E208" s="32">
        <v>5</v>
      </c>
      <c r="F208" s="32">
        <v>3</v>
      </c>
      <c r="G208" s="32">
        <v>5</v>
      </c>
      <c r="H208" s="32">
        <v>6</v>
      </c>
      <c r="I208" s="32">
        <v>5</v>
      </c>
      <c r="J208" s="32">
        <v>5</v>
      </c>
      <c r="K208" s="32">
        <v>9</v>
      </c>
      <c r="L208" s="32">
        <v>3</v>
      </c>
      <c r="M208" s="32">
        <v>5</v>
      </c>
      <c r="N208" s="32">
        <v>1</v>
      </c>
      <c r="O208" s="23"/>
      <c r="P208" s="33">
        <f t="shared" si="18"/>
        <v>70</v>
      </c>
    </row>
    <row r="209" spans="2:16" ht="12" customHeight="1">
      <c r="B209" s="48" t="s">
        <v>176</v>
      </c>
      <c r="C209" s="32">
        <v>1</v>
      </c>
      <c r="D209" s="32">
        <v>3</v>
      </c>
      <c r="E209" s="32">
        <v>8</v>
      </c>
      <c r="F209" s="32">
        <v>0</v>
      </c>
      <c r="G209" s="32">
        <v>4</v>
      </c>
      <c r="H209" s="32">
        <v>3</v>
      </c>
      <c r="I209" s="32">
        <v>1</v>
      </c>
      <c r="J209" s="32">
        <v>5</v>
      </c>
      <c r="K209" s="32">
        <v>4</v>
      </c>
      <c r="L209" s="32">
        <v>6</v>
      </c>
      <c r="M209" s="32">
        <v>4</v>
      </c>
      <c r="N209" s="32">
        <v>3</v>
      </c>
      <c r="O209" s="23"/>
      <c r="P209" s="33">
        <f t="shared" si="18"/>
        <v>42</v>
      </c>
    </row>
    <row r="210" spans="2:16" ht="12" customHeight="1">
      <c r="B210" s="48" t="s">
        <v>177</v>
      </c>
      <c r="C210" s="32">
        <v>0</v>
      </c>
      <c r="D210" s="32">
        <v>0</v>
      </c>
      <c r="E210" s="32">
        <v>2</v>
      </c>
      <c r="F210" s="32">
        <v>7</v>
      </c>
      <c r="G210" s="32">
        <v>0</v>
      </c>
      <c r="H210" s="32">
        <v>1</v>
      </c>
      <c r="I210" s="32">
        <v>0</v>
      </c>
      <c r="J210" s="32">
        <v>1</v>
      </c>
      <c r="K210" s="32">
        <v>1</v>
      </c>
      <c r="L210" s="32">
        <v>0</v>
      </c>
      <c r="M210" s="32">
        <v>1</v>
      </c>
      <c r="N210" s="32">
        <v>1</v>
      </c>
      <c r="O210" s="23"/>
      <c r="P210" s="33">
        <f t="shared" si="18"/>
        <v>14</v>
      </c>
    </row>
    <row r="211" spans="2:16" ht="12" customHeight="1">
      <c r="B211" s="48" t="s">
        <v>178</v>
      </c>
      <c r="C211" s="32">
        <v>3</v>
      </c>
      <c r="D211" s="32">
        <v>4</v>
      </c>
      <c r="E211" s="32">
        <v>1</v>
      </c>
      <c r="F211" s="32">
        <v>0</v>
      </c>
      <c r="G211" s="32">
        <v>1</v>
      </c>
      <c r="H211" s="32">
        <v>2</v>
      </c>
      <c r="I211" s="32">
        <v>12</v>
      </c>
      <c r="J211" s="32">
        <v>11</v>
      </c>
      <c r="K211" s="32">
        <v>1</v>
      </c>
      <c r="L211" s="32">
        <v>2</v>
      </c>
      <c r="M211" s="32">
        <v>2</v>
      </c>
      <c r="N211" s="32">
        <v>4</v>
      </c>
      <c r="O211" s="23"/>
      <c r="P211" s="33">
        <f t="shared" si="18"/>
        <v>43</v>
      </c>
    </row>
    <row r="212" spans="2:16" ht="12" customHeight="1">
      <c r="B212" s="48" t="s">
        <v>179</v>
      </c>
      <c r="C212" s="32">
        <v>0</v>
      </c>
      <c r="D212" s="32">
        <v>0</v>
      </c>
      <c r="E212" s="32">
        <v>1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23"/>
      <c r="P212" s="33">
        <f t="shared" si="18"/>
        <v>1</v>
      </c>
    </row>
    <row r="213" spans="2:16" ht="12" customHeight="1">
      <c r="B213" s="48" t="s">
        <v>180</v>
      </c>
      <c r="C213" s="32">
        <v>3</v>
      </c>
      <c r="D213" s="32">
        <v>0</v>
      </c>
      <c r="E213" s="32">
        <v>4</v>
      </c>
      <c r="F213" s="32">
        <v>4</v>
      </c>
      <c r="G213" s="32">
        <v>2</v>
      </c>
      <c r="H213" s="32">
        <v>0</v>
      </c>
      <c r="I213" s="32">
        <v>0</v>
      </c>
      <c r="J213" s="32">
        <v>3</v>
      </c>
      <c r="K213" s="32">
        <v>0</v>
      </c>
      <c r="L213" s="32">
        <v>0</v>
      </c>
      <c r="M213" s="32">
        <v>1</v>
      </c>
      <c r="N213" s="32">
        <v>3</v>
      </c>
      <c r="O213" s="23"/>
      <c r="P213" s="33">
        <f t="shared" si="18"/>
        <v>20</v>
      </c>
    </row>
    <row r="214" spans="2:16" ht="12" customHeight="1">
      <c r="B214" s="48" t="s">
        <v>181</v>
      </c>
      <c r="C214" s="32">
        <v>2</v>
      </c>
      <c r="D214" s="32">
        <v>1</v>
      </c>
      <c r="E214" s="32">
        <v>1</v>
      </c>
      <c r="F214" s="32">
        <v>0</v>
      </c>
      <c r="G214" s="32">
        <v>2</v>
      </c>
      <c r="H214" s="32">
        <v>2</v>
      </c>
      <c r="I214" s="32">
        <v>1</v>
      </c>
      <c r="J214" s="32">
        <v>0</v>
      </c>
      <c r="K214" s="32">
        <v>0</v>
      </c>
      <c r="L214" s="32">
        <v>1</v>
      </c>
      <c r="M214" s="32">
        <v>3</v>
      </c>
      <c r="N214" s="32">
        <v>0</v>
      </c>
      <c r="O214" s="23"/>
      <c r="P214" s="33">
        <f t="shared" si="18"/>
        <v>13</v>
      </c>
    </row>
    <row r="215" spans="2:16" ht="12" customHeight="1">
      <c r="B215" s="48" t="s">
        <v>182</v>
      </c>
      <c r="C215" s="32">
        <v>58</v>
      </c>
      <c r="D215" s="32">
        <v>45</v>
      </c>
      <c r="E215" s="32">
        <v>31</v>
      </c>
      <c r="F215" s="32">
        <v>23</v>
      </c>
      <c r="G215" s="32">
        <v>13</v>
      </c>
      <c r="H215" s="32">
        <v>9</v>
      </c>
      <c r="I215" s="32">
        <v>11</v>
      </c>
      <c r="J215" s="32">
        <v>7</v>
      </c>
      <c r="K215" s="32">
        <v>8</v>
      </c>
      <c r="L215" s="32">
        <v>9</v>
      </c>
      <c r="M215" s="32">
        <v>19</v>
      </c>
      <c r="N215" s="32">
        <v>32</v>
      </c>
      <c r="O215" s="23"/>
      <c r="P215" s="33">
        <f t="shared" si="18"/>
        <v>265</v>
      </c>
    </row>
    <row r="216" spans="2:16" ht="12" customHeight="1">
      <c r="B216" s="48" t="s">
        <v>183</v>
      </c>
      <c r="C216" s="32">
        <v>1</v>
      </c>
      <c r="D216" s="32">
        <v>1</v>
      </c>
      <c r="E216" s="32">
        <v>1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23"/>
      <c r="P216" s="33">
        <f t="shared" si="18"/>
        <v>3</v>
      </c>
    </row>
    <row r="217" spans="2:16" ht="12" customHeight="1">
      <c r="B217" s="48" t="s">
        <v>184</v>
      </c>
      <c r="C217" s="32">
        <v>0</v>
      </c>
      <c r="D217" s="32">
        <v>0</v>
      </c>
      <c r="E217" s="32">
        <v>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23"/>
      <c r="P217" s="33">
        <f t="shared" si="18"/>
        <v>1</v>
      </c>
    </row>
    <row r="218" spans="2:16" ht="12" customHeight="1">
      <c r="B218" s="48" t="s">
        <v>185</v>
      </c>
      <c r="C218" s="32">
        <v>2</v>
      </c>
      <c r="D218" s="32">
        <v>0</v>
      </c>
      <c r="E218" s="32">
        <v>0</v>
      </c>
      <c r="F218" s="32">
        <v>0</v>
      </c>
      <c r="G218" s="32">
        <v>0</v>
      </c>
      <c r="H218" s="32">
        <v>3</v>
      </c>
      <c r="I218" s="32">
        <v>1</v>
      </c>
      <c r="J218" s="32">
        <v>0</v>
      </c>
      <c r="K218" s="32">
        <v>1</v>
      </c>
      <c r="L218" s="32">
        <v>0</v>
      </c>
      <c r="M218" s="32">
        <v>1</v>
      </c>
      <c r="N218" s="32">
        <v>2</v>
      </c>
      <c r="O218" s="23"/>
      <c r="P218" s="33">
        <f t="shared" si="18"/>
        <v>10</v>
      </c>
    </row>
    <row r="219" spans="2:16" ht="12" customHeight="1">
      <c r="B219" s="48" t="s">
        <v>186</v>
      </c>
      <c r="C219" s="32">
        <v>464</v>
      </c>
      <c r="D219" s="32">
        <v>293</v>
      </c>
      <c r="E219" s="32">
        <v>396</v>
      </c>
      <c r="F219" s="32">
        <v>552</v>
      </c>
      <c r="G219" s="32">
        <v>557</v>
      </c>
      <c r="H219" s="32">
        <v>521</v>
      </c>
      <c r="I219" s="32">
        <v>591</v>
      </c>
      <c r="J219" s="32">
        <v>486</v>
      </c>
      <c r="K219" s="32">
        <v>452</v>
      </c>
      <c r="L219" s="32">
        <v>548</v>
      </c>
      <c r="M219" s="32">
        <v>507</v>
      </c>
      <c r="N219" s="32">
        <v>662</v>
      </c>
      <c r="O219" s="23"/>
      <c r="P219" s="33">
        <f t="shared" si="18"/>
        <v>6029</v>
      </c>
    </row>
    <row r="220" spans="2:16" ht="12" customHeight="1">
      <c r="B220" s="48" t="s">
        <v>187</v>
      </c>
      <c r="C220" s="32">
        <v>2</v>
      </c>
      <c r="D220" s="32">
        <v>3</v>
      </c>
      <c r="E220" s="32">
        <v>4</v>
      </c>
      <c r="F220" s="32">
        <v>2</v>
      </c>
      <c r="G220" s="32">
        <v>5</v>
      </c>
      <c r="H220" s="32">
        <v>0</v>
      </c>
      <c r="I220" s="32">
        <v>6</v>
      </c>
      <c r="J220" s="32">
        <v>2</v>
      </c>
      <c r="K220" s="32">
        <v>6</v>
      </c>
      <c r="L220" s="32">
        <v>0</v>
      </c>
      <c r="M220" s="32">
        <v>5</v>
      </c>
      <c r="N220" s="32">
        <v>4</v>
      </c>
      <c r="O220" s="23"/>
      <c r="P220" s="33">
        <f t="shared" si="18"/>
        <v>39</v>
      </c>
    </row>
    <row r="221" spans="2:16" ht="12" customHeight="1">
      <c r="B221" s="48" t="s">
        <v>188</v>
      </c>
      <c r="C221" s="32">
        <v>0</v>
      </c>
      <c r="D221" s="32">
        <v>2</v>
      </c>
      <c r="E221" s="32">
        <v>4</v>
      </c>
      <c r="F221" s="32">
        <v>3</v>
      </c>
      <c r="G221" s="32">
        <v>0</v>
      </c>
      <c r="H221" s="32">
        <v>2</v>
      </c>
      <c r="I221" s="32">
        <v>2</v>
      </c>
      <c r="J221" s="32">
        <v>0</v>
      </c>
      <c r="K221" s="32">
        <v>0</v>
      </c>
      <c r="L221" s="32">
        <v>1</v>
      </c>
      <c r="M221" s="32">
        <v>3</v>
      </c>
      <c r="N221" s="32">
        <v>0</v>
      </c>
      <c r="O221" s="23"/>
      <c r="P221" s="33">
        <f t="shared" si="18"/>
        <v>17</v>
      </c>
    </row>
    <row r="222" spans="2:16" ht="12" customHeight="1">
      <c r="B222" s="48" t="s">
        <v>189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2</v>
      </c>
      <c r="O222" s="23"/>
      <c r="P222" s="33">
        <f t="shared" si="18"/>
        <v>2</v>
      </c>
    </row>
    <row r="223" spans="2:16" ht="12" customHeight="1">
      <c r="B223" s="48" t="s">
        <v>190</v>
      </c>
      <c r="C223" s="32">
        <v>1</v>
      </c>
      <c r="D223" s="32">
        <v>1</v>
      </c>
      <c r="E223" s="32">
        <v>1</v>
      </c>
      <c r="F223" s="32">
        <v>0</v>
      </c>
      <c r="G223" s="32">
        <v>0</v>
      </c>
      <c r="H223" s="32">
        <v>0</v>
      </c>
      <c r="I223" s="32">
        <v>1</v>
      </c>
      <c r="J223" s="32">
        <v>0</v>
      </c>
      <c r="K223" s="32">
        <v>0</v>
      </c>
      <c r="L223" s="32">
        <v>2</v>
      </c>
      <c r="M223" s="32">
        <v>2</v>
      </c>
      <c r="N223" s="32">
        <v>7</v>
      </c>
      <c r="O223" s="23"/>
      <c r="P223" s="33">
        <f t="shared" si="18"/>
        <v>15</v>
      </c>
    </row>
    <row r="224" spans="2:16" ht="12" customHeight="1">
      <c r="B224" s="48" t="s">
        <v>191</v>
      </c>
      <c r="C224" s="32">
        <v>0</v>
      </c>
      <c r="D224" s="32">
        <v>0</v>
      </c>
      <c r="E224" s="32">
        <v>3</v>
      </c>
      <c r="F224" s="32">
        <v>2</v>
      </c>
      <c r="G224" s="32">
        <v>1</v>
      </c>
      <c r="H224" s="32">
        <v>1</v>
      </c>
      <c r="I224" s="32">
        <v>3</v>
      </c>
      <c r="J224" s="32">
        <v>2</v>
      </c>
      <c r="K224" s="32">
        <v>2</v>
      </c>
      <c r="L224" s="32">
        <v>2</v>
      </c>
      <c r="M224" s="32">
        <v>1</v>
      </c>
      <c r="N224" s="32">
        <v>2</v>
      </c>
      <c r="O224" s="23"/>
      <c r="P224" s="33">
        <f t="shared" si="18"/>
        <v>19</v>
      </c>
    </row>
    <row r="225" spans="2:16" ht="12" customHeight="1">
      <c r="B225" s="48" t="s">
        <v>192</v>
      </c>
      <c r="C225" s="32">
        <v>1</v>
      </c>
      <c r="D225" s="32">
        <v>4</v>
      </c>
      <c r="E225" s="32">
        <v>2</v>
      </c>
      <c r="F225" s="32">
        <v>1</v>
      </c>
      <c r="G225" s="32">
        <v>0</v>
      </c>
      <c r="H225" s="32">
        <v>2</v>
      </c>
      <c r="I225" s="32">
        <v>1</v>
      </c>
      <c r="J225" s="32">
        <v>2</v>
      </c>
      <c r="K225" s="32">
        <v>0</v>
      </c>
      <c r="L225" s="32">
        <v>5</v>
      </c>
      <c r="M225" s="32">
        <v>1</v>
      </c>
      <c r="N225" s="32">
        <v>1</v>
      </c>
      <c r="O225" s="23"/>
      <c r="P225" s="33">
        <f t="shared" si="18"/>
        <v>20</v>
      </c>
    </row>
    <row r="226" spans="2:16" ht="12" customHeight="1">
      <c r="B226" s="48" t="s">
        <v>193</v>
      </c>
      <c r="C226" s="32">
        <v>0</v>
      </c>
      <c r="D226" s="32">
        <v>0</v>
      </c>
      <c r="E226" s="32">
        <v>0</v>
      </c>
      <c r="F226" s="32">
        <v>1</v>
      </c>
      <c r="G226" s="32">
        <v>0</v>
      </c>
      <c r="H226" s="32">
        <v>0</v>
      </c>
      <c r="I226" s="32">
        <v>2</v>
      </c>
      <c r="J226" s="32">
        <v>0</v>
      </c>
      <c r="K226" s="32">
        <v>0</v>
      </c>
      <c r="L226" s="32">
        <v>0</v>
      </c>
      <c r="M226" s="32">
        <v>1</v>
      </c>
      <c r="N226" s="32">
        <v>0</v>
      </c>
      <c r="O226" s="23"/>
      <c r="P226" s="33">
        <f t="shared" si="18"/>
        <v>4</v>
      </c>
    </row>
    <row r="227" spans="2:16" ht="12" customHeight="1">
      <c r="B227" s="48" t="s">
        <v>194</v>
      </c>
      <c r="C227" s="32">
        <v>1</v>
      </c>
      <c r="D227" s="32">
        <v>4</v>
      </c>
      <c r="E227" s="32">
        <v>1</v>
      </c>
      <c r="F227" s="32">
        <v>3</v>
      </c>
      <c r="G227" s="32">
        <v>1</v>
      </c>
      <c r="H227" s="32">
        <v>2</v>
      </c>
      <c r="I227" s="32">
        <v>2</v>
      </c>
      <c r="J227" s="32">
        <v>1</v>
      </c>
      <c r="K227" s="32">
        <v>0</v>
      </c>
      <c r="L227" s="32">
        <v>0</v>
      </c>
      <c r="M227" s="32">
        <v>0</v>
      </c>
      <c r="N227" s="32">
        <v>1</v>
      </c>
      <c r="O227" s="23"/>
      <c r="P227" s="33">
        <f t="shared" si="18"/>
        <v>16</v>
      </c>
    </row>
    <row r="228" spans="2:16" ht="12" customHeight="1">
      <c r="B228" s="48" t="s">
        <v>195</v>
      </c>
      <c r="C228" s="32">
        <v>2</v>
      </c>
      <c r="D228" s="32">
        <v>13</v>
      </c>
      <c r="E228" s="32">
        <v>2</v>
      </c>
      <c r="F228" s="32">
        <v>3</v>
      </c>
      <c r="G228" s="32">
        <v>1</v>
      </c>
      <c r="H228" s="32">
        <v>0</v>
      </c>
      <c r="I228" s="32">
        <v>0</v>
      </c>
      <c r="J228" s="32">
        <v>0</v>
      </c>
      <c r="K228" s="32">
        <v>3</v>
      </c>
      <c r="L228" s="32">
        <v>1</v>
      </c>
      <c r="M228" s="32">
        <v>0</v>
      </c>
      <c r="N228" s="32">
        <v>0</v>
      </c>
      <c r="O228" s="23"/>
      <c r="P228" s="33">
        <f t="shared" si="18"/>
        <v>25</v>
      </c>
    </row>
    <row r="229" spans="2:16" ht="12" customHeight="1">
      <c r="B229" s="36" t="s">
        <v>196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1</v>
      </c>
      <c r="J229" s="32">
        <v>2</v>
      </c>
      <c r="K229" s="32">
        <v>0</v>
      </c>
      <c r="L229" s="32">
        <v>0</v>
      </c>
      <c r="M229" s="32">
        <v>0</v>
      </c>
      <c r="N229" s="32">
        <v>1</v>
      </c>
      <c r="O229" s="23"/>
      <c r="P229" s="33">
        <f t="shared" si="18"/>
        <v>4</v>
      </c>
    </row>
    <row r="230" spans="2:16" ht="12" customHeight="1">
      <c r="B230" s="36" t="s">
        <v>197</v>
      </c>
      <c r="C230" s="32">
        <v>11</v>
      </c>
      <c r="D230" s="32">
        <v>3</v>
      </c>
      <c r="E230" s="32">
        <v>10</v>
      </c>
      <c r="F230" s="32">
        <v>1</v>
      </c>
      <c r="G230" s="32">
        <v>3</v>
      </c>
      <c r="H230" s="32">
        <v>4</v>
      </c>
      <c r="I230" s="32">
        <v>2</v>
      </c>
      <c r="J230" s="32">
        <v>6</v>
      </c>
      <c r="K230" s="32">
        <v>7</v>
      </c>
      <c r="L230" s="32">
        <v>9</v>
      </c>
      <c r="M230" s="32">
        <v>3</v>
      </c>
      <c r="N230" s="32">
        <v>2</v>
      </c>
      <c r="O230" s="23"/>
      <c r="P230" s="33">
        <f t="shared" si="18"/>
        <v>61</v>
      </c>
    </row>
    <row r="231" spans="2:16" ht="6" customHeight="1" thickBot="1">
      <c r="B231" s="50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2"/>
    </row>
    <row r="232" spans="2:16" ht="6" customHeight="1">
      <c r="B232" s="56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2:16" ht="12" customHeight="1">
      <c r="B233" s="40" t="s">
        <v>66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</row>
    <row r="234" spans="2:16" ht="10.5" customHeight="1">
      <c r="B234" s="42" t="s">
        <v>67</v>
      </c>
      <c r="C234"/>
      <c r="D234"/>
      <c r="E234"/>
      <c r="F234"/>
      <c r="G234"/>
      <c r="H234"/>
      <c r="I234"/>
      <c r="J234"/>
      <c r="K234"/>
      <c r="L234"/>
      <c r="M234"/>
      <c r="N234"/>
      <c r="O234"/>
      <c r="P234" s="41"/>
    </row>
    <row r="235" spans="2:16" ht="12" customHeight="1">
      <c r="B235" s="43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9"/>
    </row>
    <row r="236" spans="2:16" ht="12" customHeight="1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9"/>
    </row>
    <row r="237" spans="2:16" ht="12" customHeight="1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9"/>
    </row>
    <row r="238" spans="2:16" ht="6" customHeight="1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6:18" s="44" customFormat="1" ht="18" customHeight="1">
      <c r="P239" s="60"/>
      <c r="R239" s="4"/>
    </row>
    <row r="240" ht="6" customHeight="1"/>
    <row r="241" spans="2:16" ht="15.75" customHeight="1">
      <c r="B241" s="5" t="s">
        <v>0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ht="6" customHeight="1"/>
    <row r="243" ht="12" customHeight="1" thickBot="1">
      <c r="P243" s="9" t="s">
        <v>198</v>
      </c>
    </row>
    <row r="244" spans="2:16" ht="25.5" customHeight="1">
      <c r="B244" s="10" t="str">
        <f aca="true" t="shared" si="19" ref="B244:N244">B5</f>
        <v>Continente/ País de residencia</v>
      </c>
      <c r="C244" s="11" t="str">
        <f t="shared" si="19"/>
        <v>Enero</v>
      </c>
      <c r="D244" s="11" t="str">
        <f t="shared" si="19"/>
        <v>Febrero</v>
      </c>
      <c r="E244" s="11" t="str">
        <f t="shared" si="19"/>
        <v>Marzo</v>
      </c>
      <c r="F244" s="11" t="str">
        <f t="shared" si="19"/>
        <v>Abril</v>
      </c>
      <c r="G244" s="11" t="str">
        <f t="shared" si="19"/>
        <v>Mayo</v>
      </c>
      <c r="H244" s="11" t="str">
        <f t="shared" si="19"/>
        <v>Junio</v>
      </c>
      <c r="I244" s="11" t="str">
        <f t="shared" si="19"/>
        <v>Julio</v>
      </c>
      <c r="J244" s="11" t="str">
        <f t="shared" si="19"/>
        <v>Agosto</v>
      </c>
      <c r="K244" s="11" t="str">
        <f t="shared" si="19"/>
        <v>Septiembre</v>
      </c>
      <c r="L244" s="11" t="str">
        <f t="shared" si="19"/>
        <v>Octubre</v>
      </c>
      <c r="M244" s="11" t="str">
        <f t="shared" si="19"/>
        <v>Noviembre</v>
      </c>
      <c r="N244" s="11" t="str">
        <f t="shared" si="19"/>
        <v>Diciembre</v>
      </c>
      <c r="O244" s="11"/>
      <c r="P244" s="13" t="s">
        <v>4</v>
      </c>
    </row>
    <row r="245" spans="2:16" ht="6" customHeight="1">
      <c r="B245" s="1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16"/>
    </row>
    <row r="246" spans="2:16" ht="12" customHeight="1">
      <c r="B246" s="25" t="s">
        <v>199</v>
      </c>
      <c r="C246" s="26">
        <f>SUM(C247:C305)</f>
        <v>1007</v>
      </c>
      <c r="D246" s="26">
        <f aca="true" t="shared" si="20" ref="D246:N246">SUM(D247:D305)</f>
        <v>938</v>
      </c>
      <c r="E246" s="26">
        <f t="shared" si="20"/>
        <v>1099</v>
      </c>
      <c r="F246" s="26">
        <f t="shared" si="20"/>
        <v>1096</v>
      </c>
      <c r="G246" s="26">
        <f t="shared" si="20"/>
        <v>1010</v>
      </c>
      <c r="H246" s="26">
        <f t="shared" si="20"/>
        <v>1187</v>
      </c>
      <c r="I246" s="26">
        <f t="shared" si="20"/>
        <v>1054</v>
      </c>
      <c r="J246" s="26">
        <f t="shared" si="20"/>
        <v>955</v>
      </c>
      <c r="K246" s="26">
        <f t="shared" si="20"/>
        <v>769</v>
      </c>
      <c r="L246" s="26">
        <f t="shared" si="20"/>
        <v>1025</v>
      </c>
      <c r="M246" s="26">
        <f t="shared" si="20"/>
        <v>1004</v>
      </c>
      <c r="N246" s="26">
        <f t="shared" si="20"/>
        <v>1493</v>
      </c>
      <c r="O246" s="27"/>
      <c r="P246" s="28">
        <f>SUM(C246:O246)</f>
        <v>12637</v>
      </c>
    </row>
    <row r="247" spans="2:16" ht="12" customHeight="1">
      <c r="B247" s="36" t="s">
        <v>200</v>
      </c>
      <c r="C247" s="32">
        <v>8</v>
      </c>
      <c r="D247" s="32">
        <v>11</v>
      </c>
      <c r="E247" s="32">
        <v>7</v>
      </c>
      <c r="F247" s="32">
        <v>7</v>
      </c>
      <c r="G247" s="32">
        <v>12</v>
      </c>
      <c r="H247" s="32">
        <v>6</v>
      </c>
      <c r="I247" s="32">
        <v>9</v>
      </c>
      <c r="J247" s="32">
        <v>30</v>
      </c>
      <c r="K247" s="32">
        <v>9</v>
      </c>
      <c r="L247" s="32">
        <v>14</v>
      </c>
      <c r="M247" s="32">
        <v>5</v>
      </c>
      <c r="N247" s="32">
        <v>3</v>
      </c>
      <c r="O247" s="23"/>
      <c r="P247" s="33">
        <f aca="true" t="shared" si="21" ref="P247:P305">SUM(C247:O247)</f>
        <v>121</v>
      </c>
    </row>
    <row r="248" spans="2:16" ht="12" customHeight="1">
      <c r="B248" s="36" t="s">
        <v>201</v>
      </c>
      <c r="C248" s="32">
        <v>20</v>
      </c>
      <c r="D248" s="32">
        <v>10</v>
      </c>
      <c r="E248" s="32">
        <v>12</v>
      </c>
      <c r="F248" s="32">
        <v>12</v>
      </c>
      <c r="G248" s="32">
        <v>12</v>
      </c>
      <c r="H248" s="32">
        <v>13</v>
      </c>
      <c r="I248" s="32">
        <v>9</v>
      </c>
      <c r="J248" s="32">
        <v>32</v>
      </c>
      <c r="K248" s="32">
        <v>17</v>
      </c>
      <c r="L248" s="32">
        <v>15</v>
      </c>
      <c r="M248" s="32">
        <v>14</v>
      </c>
      <c r="N248" s="32">
        <v>21</v>
      </c>
      <c r="O248" s="23"/>
      <c r="P248" s="33">
        <f t="shared" si="21"/>
        <v>187</v>
      </c>
    </row>
    <row r="249" spans="2:16" ht="12" customHeight="1">
      <c r="B249" s="36" t="s">
        <v>202</v>
      </c>
      <c r="C249" s="32">
        <v>1</v>
      </c>
      <c r="D249" s="32">
        <v>2</v>
      </c>
      <c r="E249" s="32">
        <v>3</v>
      </c>
      <c r="F249" s="32">
        <v>4</v>
      </c>
      <c r="G249" s="32">
        <v>0</v>
      </c>
      <c r="H249" s="32">
        <v>26</v>
      </c>
      <c r="I249" s="32">
        <v>3</v>
      </c>
      <c r="J249" s="32">
        <v>2</v>
      </c>
      <c r="K249" s="32">
        <v>1</v>
      </c>
      <c r="L249" s="32">
        <v>3</v>
      </c>
      <c r="M249" s="32">
        <v>3</v>
      </c>
      <c r="N249" s="32">
        <v>2</v>
      </c>
      <c r="O249" s="23"/>
      <c r="P249" s="33">
        <f t="shared" si="21"/>
        <v>50</v>
      </c>
    </row>
    <row r="250" spans="2:16" ht="12" customHeight="1">
      <c r="B250" s="36" t="s">
        <v>203</v>
      </c>
      <c r="C250" s="32">
        <v>3</v>
      </c>
      <c r="D250" s="32">
        <v>1</v>
      </c>
      <c r="E250" s="32">
        <v>6</v>
      </c>
      <c r="F250" s="32">
        <v>10</v>
      </c>
      <c r="G250" s="32">
        <v>2</v>
      </c>
      <c r="H250" s="32">
        <v>3</v>
      </c>
      <c r="I250" s="32">
        <v>3</v>
      </c>
      <c r="J250" s="32">
        <v>0</v>
      </c>
      <c r="K250" s="32">
        <v>4</v>
      </c>
      <c r="L250" s="32">
        <v>4</v>
      </c>
      <c r="M250" s="32">
        <v>5</v>
      </c>
      <c r="N250" s="32">
        <v>3</v>
      </c>
      <c r="O250" s="23"/>
      <c r="P250" s="33">
        <f t="shared" si="21"/>
        <v>44</v>
      </c>
    </row>
    <row r="251" spans="2:16" ht="12" customHeight="1">
      <c r="B251" s="36" t="s">
        <v>204</v>
      </c>
      <c r="C251" s="32">
        <v>1</v>
      </c>
      <c r="D251" s="32">
        <v>3</v>
      </c>
      <c r="E251" s="32">
        <v>2</v>
      </c>
      <c r="F251" s="32">
        <v>6</v>
      </c>
      <c r="G251" s="32">
        <v>1</v>
      </c>
      <c r="H251" s="32">
        <v>3</v>
      </c>
      <c r="I251" s="32">
        <v>3</v>
      </c>
      <c r="J251" s="32">
        <v>1</v>
      </c>
      <c r="K251" s="32">
        <v>3</v>
      </c>
      <c r="L251" s="32">
        <v>6</v>
      </c>
      <c r="M251" s="32">
        <v>0</v>
      </c>
      <c r="N251" s="32">
        <v>1</v>
      </c>
      <c r="O251" s="23"/>
      <c r="P251" s="33">
        <f t="shared" si="21"/>
        <v>30</v>
      </c>
    </row>
    <row r="252" spans="2:16" ht="12" customHeight="1">
      <c r="B252" s="36" t="s">
        <v>205</v>
      </c>
      <c r="C252" s="32">
        <v>0</v>
      </c>
      <c r="D252" s="32">
        <v>0</v>
      </c>
      <c r="E252" s="32">
        <v>0</v>
      </c>
      <c r="F252" s="32">
        <v>1</v>
      </c>
      <c r="G252" s="32">
        <v>2</v>
      </c>
      <c r="H252" s="32">
        <v>2</v>
      </c>
      <c r="I252" s="32">
        <v>6</v>
      </c>
      <c r="J252" s="32">
        <v>1</v>
      </c>
      <c r="K252" s="32">
        <v>0</v>
      </c>
      <c r="L252" s="32">
        <v>4</v>
      </c>
      <c r="M252" s="32">
        <v>2</v>
      </c>
      <c r="N252" s="32">
        <v>2</v>
      </c>
      <c r="O252" s="23"/>
      <c r="P252" s="33">
        <f t="shared" si="21"/>
        <v>20</v>
      </c>
    </row>
    <row r="253" spans="2:16" ht="12" customHeight="1">
      <c r="B253" s="36" t="s">
        <v>206</v>
      </c>
      <c r="C253" s="32">
        <v>126</v>
      </c>
      <c r="D253" s="32">
        <v>109</v>
      </c>
      <c r="E253" s="32">
        <v>111</v>
      </c>
      <c r="F253" s="32">
        <v>64</v>
      </c>
      <c r="G253" s="32">
        <v>32</v>
      </c>
      <c r="H253" s="32">
        <v>19</v>
      </c>
      <c r="I253" s="32">
        <v>30</v>
      </c>
      <c r="J253" s="32">
        <v>29</v>
      </c>
      <c r="K253" s="32">
        <v>18</v>
      </c>
      <c r="L253" s="32">
        <v>29</v>
      </c>
      <c r="M253" s="32">
        <v>65</v>
      </c>
      <c r="N253" s="32">
        <v>82</v>
      </c>
      <c r="O253" s="23"/>
      <c r="P253" s="33">
        <f t="shared" si="21"/>
        <v>714</v>
      </c>
    </row>
    <row r="254" spans="2:16" ht="12" customHeight="1">
      <c r="B254" s="36" t="s">
        <v>207</v>
      </c>
      <c r="C254" s="32">
        <v>12</v>
      </c>
      <c r="D254" s="32">
        <v>14</v>
      </c>
      <c r="E254" s="32">
        <v>11</v>
      </c>
      <c r="F254" s="32">
        <v>19</v>
      </c>
      <c r="G254" s="32">
        <v>16</v>
      </c>
      <c r="H254" s="32">
        <v>11</v>
      </c>
      <c r="I254" s="32">
        <v>16</v>
      </c>
      <c r="J254" s="32">
        <v>26</v>
      </c>
      <c r="K254" s="32">
        <v>18</v>
      </c>
      <c r="L254" s="32">
        <v>28</v>
      </c>
      <c r="M254" s="32">
        <v>15</v>
      </c>
      <c r="N254" s="32">
        <v>17</v>
      </c>
      <c r="O254" s="23"/>
      <c r="P254" s="33">
        <f t="shared" si="21"/>
        <v>203</v>
      </c>
    </row>
    <row r="255" spans="2:16" ht="12" customHeight="1">
      <c r="B255" s="36" t="s">
        <v>208</v>
      </c>
      <c r="C255" s="32">
        <v>63</v>
      </c>
      <c r="D255" s="32">
        <v>51</v>
      </c>
      <c r="E255" s="32">
        <v>34</v>
      </c>
      <c r="F255" s="32">
        <v>32</v>
      </c>
      <c r="G255" s="32">
        <v>6</v>
      </c>
      <c r="H255" s="32">
        <v>7</v>
      </c>
      <c r="I255" s="32">
        <v>9</v>
      </c>
      <c r="J255" s="32">
        <v>10</v>
      </c>
      <c r="K255" s="32">
        <v>3</v>
      </c>
      <c r="L255" s="32">
        <v>11</v>
      </c>
      <c r="M255" s="32">
        <v>23</v>
      </c>
      <c r="N255" s="32">
        <v>26</v>
      </c>
      <c r="O255" s="23"/>
      <c r="P255" s="33">
        <f t="shared" si="21"/>
        <v>275</v>
      </c>
    </row>
    <row r="256" spans="2:16" ht="12" customHeight="1">
      <c r="B256" s="36" t="s">
        <v>209</v>
      </c>
      <c r="C256" s="32">
        <v>0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1</v>
      </c>
      <c r="J256" s="32">
        <v>0</v>
      </c>
      <c r="K256" s="32">
        <v>0</v>
      </c>
      <c r="L256" s="32">
        <v>0</v>
      </c>
      <c r="M256" s="32">
        <v>1</v>
      </c>
      <c r="N256" s="32">
        <v>0</v>
      </c>
      <c r="O256" s="23"/>
      <c r="P256" s="33">
        <f t="shared" si="21"/>
        <v>2</v>
      </c>
    </row>
    <row r="257" spans="2:16" ht="12" customHeight="1">
      <c r="B257" s="36" t="s">
        <v>210</v>
      </c>
      <c r="C257" s="32">
        <v>0</v>
      </c>
      <c r="D257" s="32">
        <v>1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1</v>
      </c>
      <c r="L257" s="32">
        <v>0</v>
      </c>
      <c r="M257" s="32">
        <v>3</v>
      </c>
      <c r="N257" s="32">
        <v>0</v>
      </c>
      <c r="O257" s="23"/>
      <c r="P257" s="33">
        <f t="shared" si="21"/>
        <v>5</v>
      </c>
    </row>
    <row r="258" spans="2:16" ht="12" customHeight="1">
      <c r="B258" s="36" t="s">
        <v>211</v>
      </c>
      <c r="C258" s="32">
        <v>10</v>
      </c>
      <c r="D258" s="32">
        <v>10</v>
      </c>
      <c r="E258" s="32">
        <v>4</v>
      </c>
      <c r="F258" s="32">
        <v>9</v>
      </c>
      <c r="G258" s="32">
        <v>2</v>
      </c>
      <c r="H258" s="32">
        <v>2</v>
      </c>
      <c r="I258" s="32">
        <v>4</v>
      </c>
      <c r="J258" s="32">
        <v>11</v>
      </c>
      <c r="K258" s="32">
        <v>4</v>
      </c>
      <c r="L258" s="32">
        <v>7</v>
      </c>
      <c r="M258" s="32">
        <v>5</v>
      </c>
      <c r="N258" s="32">
        <v>6</v>
      </c>
      <c r="O258" s="23"/>
      <c r="P258" s="33">
        <f t="shared" si="21"/>
        <v>74</v>
      </c>
    </row>
    <row r="259" spans="2:16" ht="12" customHeight="1">
      <c r="B259" s="36" t="s">
        <v>212</v>
      </c>
      <c r="C259" s="32">
        <v>22</v>
      </c>
      <c r="D259" s="32">
        <v>17</v>
      </c>
      <c r="E259" s="32">
        <v>13</v>
      </c>
      <c r="F259" s="32">
        <v>16</v>
      </c>
      <c r="G259" s="32">
        <v>6</v>
      </c>
      <c r="H259" s="32">
        <v>10</v>
      </c>
      <c r="I259" s="32">
        <v>7</v>
      </c>
      <c r="J259" s="32">
        <v>10</v>
      </c>
      <c r="K259" s="32">
        <v>5</v>
      </c>
      <c r="L259" s="32">
        <v>7</v>
      </c>
      <c r="M259" s="32">
        <v>15</v>
      </c>
      <c r="N259" s="32">
        <v>20</v>
      </c>
      <c r="O259" s="23"/>
      <c r="P259" s="33">
        <f t="shared" si="21"/>
        <v>148</v>
      </c>
    </row>
    <row r="260" spans="2:16" ht="12" customHeight="1">
      <c r="B260" s="36" t="s">
        <v>213</v>
      </c>
      <c r="C260" s="32">
        <v>13</v>
      </c>
      <c r="D260" s="32">
        <v>7</v>
      </c>
      <c r="E260" s="32">
        <v>16</v>
      </c>
      <c r="F260" s="32">
        <v>4</v>
      </c>
      <c r="G260" s="32">
        <v>16</v>
      </c>
      <c r="H260" s="32">
        <v>21</v>
      </c>
      <c r="I260" s="32">
        <v>20</v>
      </c>
      <c r="J260" s="32">
        <v>20</v>
      </c>
      <c r="K260" s="32">
        <v>10</v>
      </c>
      <c r="L260" s="32">
        <v>7</v>
      </c>
      <c r="M260" s="32">
        <v>9</v>
      </c>
      <c r="N260" s="32">
        <v>16</v>
      </c>
      <c r="O260" s="23"/>
      <c r="P260" s="33">
        <f t="shared" si="21"/>
        <v>159</v>
      </c>
    </row>
    <row r="261" spans="2:16" ht="12" customHeight="1">
      <c r="B261" s="36" t="s">
        <v>214</v>
      </c>
      <c r="C261" s="32">
        <v>4</v>
      </c>
      <c r="D261" s="32">
        <v>3</v>
      </c>
      <c r="E261" s="32">
        <v>4</v>
      </c>
      <c r="F261" s="32">
        <v>1</v>
      </c>
      <c r="G261" s="32">
        <v>3</v>
      </c>
      <c r="H261" s="32">
        <v>0</v>
      </c>
      <c r="I261" s="32">
        <v>3</v>
      </c>
      <c r="J261" s="32">
        <v>1</v>
      </c>
      <c r="K261" s="32">
        <v>0</v>
      </c>
      <c r="L261" s="32">
        <v>6</v>
      </c>
      <c r="M261" s="32">
        <v>0</v>
      </c>
      <c r="N261" s="32">
        <v>3</v>
      </c>
      <c r="O261" s="23"/>
      <c r="P261" s="33">
        <f t="shared" si="21"/>
        <v>28</v>
      </c>
    </row>
    <row r="262" spans="2:16" ht="12" customHeight="1">
      <c r="B262" s="36" t="s">
        <v>215</v>
      </c>
      <c r="C262" s="32">
        <v>51</v>
      </c>
      <c r="D262" s="32">
        <v>52</v>
      </c>
      <c r="E262" s="32">
        <v>78</v>
      </c>
      <c r="F262" s="32">
        <v>60</v>
      </c>
      <c r="G262" s="32">
        <v>122</v>
      </c>
      <c r="H262" s="32">
        <v>115</v>
      </c>
      <c r="I262" s="32">
        <v>102</v>
      </c>
      <c r="J262" s="32">
        <v>69</v>
      </c>
      <c r="K262" s="32">
        <v>94</v>
      </c>
      <c r="L262" s="32">
        <v>91</v>
      </c>
      <c r="M262" s="32">
        <v>100</v>
      </c>
      <c r="N262" s="32">
        <v>68</v>
      </c>
      <c r="O262" s="23"/>
      <c r="P262" s="33">
        <f t="shared" si="21"/>
        <v>1002</v>
      </c>
    </row>
    <row r="263" spans="2:16" ht="12" customHeight="1">
      <c r="B263" s="36" t="s">
        <v>216</v>
      </c>
      <c r="C263" s="32">
        <v>25</v>
      </c>
      <c r="D263" s="32">
        <v>13</v>
      </c>
      <c r="E263" s="32">
        <v>9</v>
      </c>
      <c r="F263" s="32">
        <v>13</v>
      </c>
      <c r="G263" s="32">
        <v>4</v>
      </c>
      <c r="H263" s="32">
        <v>9</v>
      </c>
      <c r="I263" s="32">
        <v>31</v>
      </c>
      <c r="J263" s="32">
        <v>8</v>
      </c>
      <c r="K263" s="32">
        <v>5</v>
      </c>
      <c r="L263" s="32">
        <v>16</v>
      </c>
      <c r="M263" s="32">
        <v>12</v>
      </c>
      <c r="N263" s="32">
        <v>14</v>
      </c>
      <c r="O263" s="23"/>
      <c r="P263" s="33">
        <f t="shared" si="21"/>
        <v>159</v>
      </c>
    </row>
    <row r="264" spans="2:16" ht="12" customHeight="1">
      <c r="B264" s="36" t="s">
        <v>217</v>
      </c>
      <c r="C264" s="32">
        <v>21</v>
      </c>
      <c r="D264" s="32">
        <v>11</v>
      </c>
      <c r="E264" s="32">
        <v>13</v>
      </c>
      <c r="F264" s="32">
        <v>12</v>
      </c>
      <c r="G264" s="32">
        <v>4</v>
      </c>
      <c r="H264" s="32">
        <v>71</v>
      </c>
      <c r="I264" s="32">
        <v>6</v>
      </c>
      <c r="J264" s="32">
        <v>17</v>
      </c>
      <c r="K264" s="32">
        <v>8</v>
      </c>
      <c r="L264" s="32">
        <v>8</v>
      </c>
      <c r="M264" s="32">
        <v>4</v>
      </c>
      <c r="N264" s="32">
        <v>10</v>
      </c>
      <c r="O264" s="23"/>
      <c r="P264" s="33">
        <f t="shared" si="21"/>
        <v>185</v>
      </c>
    </row>
    <row r="265" spans="2:16" ht="12" customHeight="1">
      <c r="B265" s="36" t="s">
        <v>218</v>
      </c>
      <c r="C265" s="32">
        <v>57</v>
      </c>
      <c r="D265" s="32">
        <v>51</v>
      </c>
      <c r="E265" s="32">
        <v>50</v>
      </c>
      <c r="F265" s="32">
        <v>29</v>
      </c>
      <c r="G265" s="32">
        <v>51</v>
      </c>
      <c r="H265" s="32">
        <v>42</v>
      </c>
      <c r="I265" s="32">
        <v>69</v>
      </c>
      <c r="J265" s="32">
        <v>33</v>
      </c>
      <c r="K265" s="32">
        <v>51</v>
      </c>
      <c r="L265" s="32">
        <v>71</v>
      </c>
      <c r="M265" s="32">
        <v>38</v>
      </c>
      <c r="N265" s="32">
        <v>48</v>
      </c>
      <c r="O265" s="23"/>
      <c r="P265" s="33">
        <f t="shared" si="21"/>
        <v>590</v>
      </c>
    </row>
    <row r="266" spans="2:16" ht="12" customHeight="1">
      <c r="B266" s="36" t="s">
        <v>219</v>
      </c>
      <c r="C266" s="32">
        <v>3</v>
      </c>
      <c r="D266" s="32">
        <v>3</v>
      </c>
      <c r="E266" s="32">
        <v>0</v>
      </c>
      <c r="F266" s="32">
        <v>0</v>
      </c>
      <c r="G266" s="32">
        <v>1</v>
      </c>
      <c r="H266" s="32">
        <v>0</v>
      </c>
      <c r="I266" s="32">
        <v>1</v>
      </c>
      <c r="J266" s="32">
        <v>0</v>
      </c>
      <c r="K266" s="32">
        <v>0</v>
      </c>
      <c r="L266" s="32">
        <v>1</v>
      </c>
      <c r="M266" s="32">
        <v>5</v>
      </c>
      <c r="N266" s="32">
        <v>0</v>
      </c>
      <c r="O266" s="23"/>
      <c r="P266" s="33">
        <f t="shared" si="21"/>
        <v>14</v>
      </c>
    </row>
    <row r="267" spans="2:16" ht="12" customHeight="1">
      <c r="B267" s="36" t="s">
        <v>220</v>
      </c>
      <c r="C267" s="32">
        <v>8</v>
      </c>
      <c r="D267" s="32">
        <v>6</v>
      </c>
      <c r="E267" s="32">
        <v>13</v>
      </c>
      <c r="F267" s="32">
        <v>16</v>
      </c>
      <c r="G267" s="32">
        <v>13</v>
      </c>
      <c r="H267" s="32">
        <v>12</v>
      </c>
      <c r="I267" s="32">
        <v>6</v>
      </c>
      <c r="J267" s="32">
        <v>23</v>
      </c>
      <c r="K267" s="32">
        <v>21</v>
      </c>
      <c r="L267" s="32">
        <v>14</v>
      </c>
      <c r="M267" s="32">
        <v>23</v>
      </c>
      <c r="N267" s="32">
        <v>23</v>
      </c>
      <c r="O267" s="23"/>
      <c r="P267" s="33">
        <f t="shared" si="21"/>
        <v>178</v>
      </c>
    </row>
    <row r="268" spans="2:16" ht="12" customHeight="1">
      <c r="B268" s="36" t="s">
        <v>221</v>
      </c>
      <c r="C268" s="32">
        <v>9</v>
      </c>
      <c r="D268" s="32">
        <v>3</v>
      </c>
      <c r="E268" s="32">
        <v>8</v>
      </c>
      <c r="F268" s="32">
        <v>8</v>
      </c>
      <c r="G268" s="32">
        <v>11</v>
      </c>
      <c r="H268" s="32">
        <v>6</v>
      </c>
      <c r="I268" s="32">
        <v>7</v>
      </c>
      <c r="J268" s="32">
        <v>11</v>
      </c>
      <c r="K268" s="32">
        <v>5</v>
      </c>
      <c r="L268" s="32">
        <v>15</v>
      </c>
      <c r="M268" s="32">
        <v>10</v>
      </c>
      <c r="N268" s="32">
        <v>14</v>
      </c>
      <c r="O268" s="23"/>
      <c r="P268" s="33">
        <f t="shared" si="21"/>
        <v>107</v>
      </c>
    </row>
    <row r="269" spans="2:16" ht="12" customHeight="1">
      <c r="B269" s="36" t="s">
        <v>222</v>
      </c>
      <c r="C269" s="32">
        <v>0</v>
      </c>
      <c r="D269" s="32">
        <v>0</v>
      </c>
      <c r="E269" s="32">
        <v>0</v>
      </c>
      <c r="F269" s="32">
        <v>0</v>
      </c>
      <c r="G269" s="32">
        <v>1</v>
      </c>
      <c r="H269" s="32">
        <v>0</v>
      </c>
      <c r="I269" s="32">
        <v>0</v>
      </c>
      <c r="J269" s="32">
        <v>0</v>
      </c>
      <c r="K269" s="32">
        <v>1</v>
      </c>
      <c r="L269" s="32">
        <v>0</v>
      </c>
      <c r="M269" s="32">
        <v>0</v>
      </c>
      <c r="N269" s="32">
        <v>1</v>
      </c>
      <c r="O269" s="23"/>
      <c r="P269" s="33">
        <f t="shared" si="21"/>
        <v>3</v>
      </c>
    </row>
    <row r="270" spans="2:16" ht="12" customHeight="1">
      <c r="B270" s="36" t="s">
        <v>223</v>
      </c>
      <c r="C270" s="32">
        <v>1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3</v>
      </c>
      <c r="J270" s="32">
        <v>1</v>
      </c>
      <c r="K270" s="32">
        <v>0</v>
      </c>
      <c r="L270" s="32">
        <v>0</v>
      </c>
      <c r="M270" s="32">
        <v>1</v>
      </c>
      <c r="N270" s="32">
        <v>5</v>
      </c>
      <c r="O270" s="23"/>
      <c r="P270" s="33">
        <f t="shared" si="21"/>
        <v>11</v>
      </c>
    </row>
    <row r="271" spans="2:16" ht="12" customHeight="1">
      <c r="B271" s="36" t="s">
        <v>224</v>
      </c>
      <c r="C271" s="32">
        <v>35</v>
      </c>
      <c r="D271" s="32">
        <v>39</v>
      </c>
      <c r="E271" s="32">
        <v>52</v>
      </c>
      <c r="F271" s="32">
        <v>23</v>
      </c>
      <c r="G271" s="32">
        <v>25</v>
      </c>
      <c r="H271" s="32">
        <v>39</v>
      </c>
      <c r="I271" s="32">
        <v>27</v>
      </c>
      <c r="J271" s="32">
        <v>30</v>
      </c>
      <c r="K271" s="32">
        <v>31</v>
      </c>
      <c r="L271" s="32">
        <v>36</v>
      </c>
      <c r="M271" s="32">
        <v>52</v>
      </c>
      <c r="N271" s="32">
        <v>44</v>
      </c>
      <c r="O271" s="23"/>
      <c r="P271" s="33">
        <f t="shared" si="21"/>
        <v>433</v>
      </c>
    </row>
    <row r="272" spans="2:16" ht="12" customHeight="1">
      <c r="B272" s="36" t="s">
        <v>225</v>
      </c>
      <c r="C272" s="32">
        <v>0</v>
      </c>
      <c r="D272" s="32">
        <v>0</v>
      </c>
      <c r="E272" s="32">
        <v>0</v>
      </c>
      <c r="F272" s="32">
        <v>1</v>
      </c>
      <c r="G272" s="32">
        <v>2</v>
      </c>
      <c r="H272" s="32">
        <v>0</v>
      </c>
      <c r="I272" s="32">
        <v>0</v>
      </c>
      <c r="J272" s="32">
        <v>0</v>
      </c>
      <c r="K272" s="32">
        <v>2</v>
      </c>
      <c r="L272" s="32">
        <v>1</v>
      </c>
      <c r="M272" s="32">
        <v>0</v>
      </c>
      <c r="N272" s="32">
        <v>0</v>
      </c>
      <c r="O272" s="23"/>
      <c r="P272" s="33">
        <f t="shared" si="21"/>
        <v>6</v>
      </c>
    </row>
    <row r="273" spans="2:16" ht="12" customHeight="1">
      <c r="B273" s="36" t="s">
        <v>226</v>
      </c>
      <c r="C273" s="32">
        <v>1</v>
      </c>
      <c r="D273" s="32">
        <v>1</v>
      </c>
      <c r="E273" s="32">
        <v>0</v>
      </c>
      <c r="F273" s="32">
        <v>1</v>
      </c>
      <c r="G273" s="32">
        <v>1</v>
      </c>
      <c r="H273" s="32">
        <v>1</v>
      </c>
      <c r="I273" s="32">
        <v>0</v>
      </c>
      <c r="J273" s="32">
        <v>1</v>
      </c>
      <c r="K273" s="32">
        <v>0</v>
      </c>
      <c r="L273" s="32">
        <v>2</v>
      </c>
      <c r="M273" s="32">
        <v>2</v>
      </c>
      <c r="N273" s="32">
        <v>0</v>
      </c>
      <c r="O273" s="23"/>
      <c r="P273" s="33">
        <f t="shared" si="21"/>
        <v>10</v>
      </c>
    </row>
    <row r="274" spans="2:16" ht="12" customHeight="1">
      <c r="B274" s="36" t="s">
        <v>227</v>
      </c>
      <c r="C274" s="32">
        <v>0</v>
      </c>
      <c r="D274" s="32">
        <v>2</v>
      </c>
      <c r="E274" s="32">
        <v>4</v>
      </c>
      <c r="F274" s="32">
        <v>6</v>
      </c>
      <c r="G274" s="32">
        <v>3</v>
      </c>
      <c r="H274" s="32">
        <v>4</v>
      </c>
      <c r="I274" s="32">
        <v>6</v>
      </c>
      <c r="J274" s="32">
        <v>1</v>
      </c>
      <c r="K274" s="32">
        <v>0</v>
      </c>
      <c r="L274" s="32">
        <v>5</v>
      </c>
      <c r="M274" s="32">
        <v>6</v>
      </c>
      <c r="N274" s="32">
        <v>6</v>
      </c>
      <c r="O274" s="23"/>
      <c r="P274" s="33">
        <f t="shared" si="21"/>
        <v>43</v>
      </c>
    </row>
    <row r="275" spans="2:16" ht="12" customHeight="1">
      <c r="B275" s="36" t="s">
        <v>228</v>
      </c>
      <c r="C275" s="32">
        <v>0</v>
      </c>
      <c r="D275" s="32">
        <v>0</v>
      </c>
      <c r="E275" s="32">
        <v>1</v>
      </c>
      <c r="F275" s="32">
        <v>2</v>
      </c>
      <c r="G275" s="32">
        <v>4</v>
      </c>
      <c r="H275" s="32">
        <v>1</v>
      </c>
      <c r="I275" s="32">
        <v>1</v>
      </c>
      <c r="J275" s="32">
        <v>0</v>
      </c>
      <c r="K275" s="32">
        <v>2</v>
      </c>
      <c r="L275" s="32">
        <v>1</v>
      </c>
      <c r="M275" s="32">
        <v>2</v>
      </c>
      <c r="N275" s="32">
        <v>0</v>
      </c>
      <c r="O275" s="23"/>
      <c r="P275" s="33">
        <f t="shared" si="21"/>
        <v>14</v>
      </c>
    </row>
    <row r="276" spans="2:16" ht="12" customHeight="1">
      <c r="B276" s="36" t="s">
        <v>229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1</v>
      </c>
      <c r="I276" s="32">
        <v>1</v>
      </c>
      <c r="J276" s="32">
        <v>0</v>
      </c>
      <c r="K276" s="32">
        <v>0</v>
      </c>
      <c r="L276" s="32">
        <v>0</v>
      </c>
      <c r="M276" s="32">
        <v>1</v>
      </c>
      <c r="N276" s="32">
        <v>1</v>
      </c>
      <c r="O276" s="23"/>
      <c r="P276" s="33">
        <f t="shared" si="21"/>
        <v>4</v>
      </c>
    </row>
    <row r="277" spans="2:16" ht="12" customHeight="1">
      <c r="B277" s="36" t="s">
        <v>230</v>
      </c>
      <c r="C277" s="32">
        <v>1</v>
      </c>
      <c r="D277" s="32">
        <v>0</v>
      </c>
      <c r="E277" s="32">
        <v>2</v>
      </c>
      <c r="F277" s="32">
        <v>1</v>
      </c>
      <c r="G277" s="32">
        <v>0</v>
      </c>
      <c r="H277" s="32">
        <v>2</v>
      </c>
      <c r="I277" s="32">
        <v>4</v>
      </c>
      <c r="J277" s="32">
        <v>2</v>
      </c>
      <c r="K277" s="32">
        <v>1</v>
      </c>
      <c r="L277" s="32">
        <v>8</v>
      </c>
      <c r="M277" s="32">
        <v>2</v>
      </c>
      <c r="N277" s="32">
        <v>3</v>
      </c>
      <c r="O277" s="23"/>
      <c r="P277" s="33">
        <f t="shared" si="21"/>
        <v>26</v>
      </c>
    </row>
    <row r="278" spans="2:16" ht="12" customHeight="1">
      <c r="B278" s="36" t="s">
        <v>231</v>
      </c>
      <c r="C278" s="32">
        <v>2</v>
      </c>
      <c r="D278" s="32">
        <v>2</v>
      </c>
      <c r="E278" s="32">
        <v>2</v>
      </c>
      <c r="F278" s="32">
        <v>0</v>
      </c>
      <c r="G278" s="32">
        <v>4</v>
      </c>
      <c r="H278" s="32">
        <v>0</v>
      </c>
      <c r="I278" s="32">
        <v>7</v>
      </c>
      <c r="J278" s="32">
        <v>1</v>
      </c>
      <c r="K278" s="32">
        <v>2</v>
      </c>
      <c r="L278" s="32">
        <v>4</v>
      </c>
      <c r="M278" s="32">
        <v>1</v>
      </c>
      <c r="N278" s="32">
        <v>1</v>
      </c>
      <c r="O278" s="23"/>
      <c r="P278" s="33">
        <f t="shared" si="21"/>
        <v>26</v>
      </c>
    </row>
    <row r="279" spans="2:16" ht="12" customHeight="1">
      <c r="B279" s="36" t="s">
        <v>232</v>
      </c>
      <c r="C279" s="32">
        <v>43</v>
      </c>
      <c r="D279" s="32">
        <v>43</v>
      </c>
      <c r="E279" s="32">
        <v>40</v>
      </c>
      <c r="F279" s="32">
        <v>48</v>
      </c>
      <c r="G279" s="32">
        <v>30</v>
      </c>
      <c r="H279" s="32">
        <v>26</v>
      </c>
      <c r="I279" s="32">
        <v>37</v>
      </c>
      <c r="J279" s="32">
        <v>66</v>
      </c>
      <c r="K279" s="32">
        <v>46</v>
      </c>
      <c r="L279" s="32">
        <v>40</v>
      </c>
      <c r="M279" s="32">
        <v>40</v>
      </c>
      <c r="N279" s="32">
        <v>52</v>
      </c>
      <c r="O279" s="23"/>
      <c r="P279" s="33">
        <f t="shared" si="21"/>
        <v>511</v>
      </c>
    </row>
    <row r="280" spans="2:16" ht="12" customHeight="1">
      <c r="B280" s="36" t="s">
        <v>233</v>
      </c>
      <c r="C280" s="32">
        <v>4</v>
      </c>
      <c r="D280" s="32">
        <v>5</v>
      </c>
      <c r="E280" s="32">
        <v>6</v>
      </c>
      <c r="F280" s="32">
        <v>11</v>
      </c>
      <c r="G280" s="32">
        <v>3</v>
      </c>
      <c r="H280" s="32">
        <v>4</v>
      </c>
      <c r="I280" s="32">
        <v>10</v>
      </c>
      <c r="J280" s="32">
        <v>7</v>
      </c>
      <c r="K280" s="32">
        <v>3</v>
      </c>
      <c r="L280" s="32">
        <v>11</v>
      </c>
      <c r="M280" s="32">
        <v>2</v>
      </c>
      <c r="N280" s="32">
        <v>10</v>
      </c>
      <c r="O280" s="23"/>
      <c r="P280" s="33">
        <f t="shared" si="21"/>
        <v>76</v>
      </c>
    </row>
    <row r="281" spans="2:16" ht="12" customHeight="1">
      <c r="B281" s="36" t="s">
        <v>234</v>
      </c>
      <c r="C281" s="32">
        <v>0</v>
      </c>
      <c r="D281" s="32">
        <v>0</v>
      </c>
      <c r="E281" s="32">
        <v>1</v>
      </c>
      <c r="F281" s="32">
        <v>0</v>
      </c>
      <c r="G281" s="32">
        <v>1</v>
      </c>
      <c r="H281" s="32">
        <v>0</v>
      </c>
      <c r="I281" s="32">
        <v>0</v>
      </c>
      <c r="J281" s="32">
        <v>1</v>
      </c>
      <c r="K281" s="32">
        <v>0</v>
      </c>
      <c r="L281" s="32">
        <v>1</v>
      </c>
      <c r="M281" s="32">
        <v>0</v>
      </c>
      <c r="N281" s="32">
        <v>3</v>
      </c>
      <c r="O281" s="23"/>
      <c r="P281" s="33">
        <f t="shared" si="21"/>
        <v>7</v>
      </c>
    </row>
    <row r="282" spans="2:16" ht="12" customHeight="1">
      <c r="B282" s="36" t="s">
        <v>235</v>
      </c>
      <c r="C282" s="32">
        <v>3</v>
      </c>
      <c r="D282" s="32">
        <v>1</v>
      </c>
      <c r="E282" s="32">
        <v>4</v>
      </c>
      <c r="F282" s="32">
        <v>7</v>
      </c>
      <c r="G282" s="32">
        <v>0</v>
      </c>
      <c r="H282" s="32">
        <v>9</v>
      </c>
      <c r="I282" s="32">
        <v>5</v>
      </c>
      <c r="J282" s="32">
        <v>3</v>
      </c>
      <c r="K282" s="32">
        <v>5</v>
      </c>
      <c r="L282" s="32">
        <v>13</v>
      </c>
      <c r="M282" s="32">
        <v>0</v>
      </c>
      <c r="N282" s="32">
        <v>8</v>
      </c>
      <c r="O282" s="23"/>
      <c r="P282" s="33">
        <f t="shared" si="21"/>
        <v>58</v>
      </c>
    </row>
    <row r="283" spans="2:16" ht="12" customHeight="1">
      <c r="B283" s="36" t="s">
        <v>236</v>
      </c>
      <c r="C283" s="32">
        <v>26</v>
      </c>
      <c r="D283" s="32">
        <v>37</v>
      </c>
      <c r="E283" s="32">
        <v>23</v>
      </c>
      <c r="F283" s="32">
        <v>22</v>
      </c>
      <c r="G283" s="32">
        <v>25</v>
      </c>
      <c r="H283" s="32">
        <v>25</v>
      </c>
      <c r="I283" s="32">
        <v>46</v>
      </c>
      <c r="J283" s="32">
        <v>17</v>
      </c>
      <c r="K283" s="32">
        <v>20</v>
      </c>
      <c r="L283" s="32">
        <v>30</v>
      </c>
      <c r="M283" s="32">
        <v>25</v>
      </c>
      <c r="N283" s="32">
        <v>26</v>
      </c>
      <c r="O283" s="23"/>
      <c r="P283" s="33">
        <f t="shared" si="21"/>
        <v>322</v>
      </c>
    </row>
    <row r="284" spans="2:16" ht="12" customHeight="1">
      <c r="B284" s="36" t="s">
        <v>237</v>
      </c>
      <c r="C284" s="32">
        <v>0</v>
      </c>
      <c r="D284" s="32">
        <v>3</v>
      </c>
      <c r="E284" s="32">
        <v>0</v>
      </c>
      <c r="F284" s="32">
        <v>1</v>
      </c>
      <c r="G284" s="32">
        <v>0</v>
      </c>
      <c r="H284" s="32">
        <v>1</v>
      </c>
      <c r="I284" s="32">
        <v>0</v>
      </c>
      <c r="J284" s="32">
        <v>1</v>
      </c>
      <c r="K284" s="32">
        <v>1</v>
      </c>
      <c r="L284" s="32">
        <v>0</v>
      </c>
      <c r="M284" s="32">
        <v>0</v>
      </c>
      <c r="N284" s="32">
        <v>0</v>
      </c>
      <c r="O284" s="23"/>
      <c r="P284" s="33">
        <f t="shared" si="21"/>
        <v>7</v>
      </c>
    </row>
    <row r="285" spans="2:16" ht="12" customHeight="1">
      <c r="B285" s="36" t="s">
        <v>238</v>
      </c>
      <c r="C285" s="32">
        <v>29</v>
      </c>
      <c r="D285" s="32">
        <v>20</v>
      </c>
      <c r="E285" s="32">
        <v>42</v>
      </c>
      <c r="F285" s="32">
        <v>53</v>
      </c>
      <c r="G285" s="32">
        <v>57</v>
      </c>
      <c r="H285" s="32">
        <v>30</v>
      </c>
      <c r="I285" s="32">
        <v>58</v>
      </c>
      <c r="J285" s="32">
        <v>49</v>
      </c>
      <c r="K285" s="32">
        <v>52</v>
      </c>
      <c r="L285" s="32">
        <v>44</v>
      </c>
      <c r="M285" s="32">
        <v>54</v>
      </c>
      <c r="N285" s="32">
        <v>58</v>
      </c>
      <c r="O285" s="23"/>
      <c r="P285" s="33">
        <f t="shared" si="21"/>
        <v>546</v>
      </c>
    </row>
    <row r="286" spans="2:16" ht="12" customHeight="1">
      <c r="B286" s="36" t="s">
        <v>239</v>
      </c>
      <c r="C286" s="32">
        <v>51</v>
      </c>
      <c r="D286" s="32">
        <v>64</v>
      </c>
      <c r="E286" s="32">
        <v>35</v>
      </c>
      <c r="F286" s="32">
        <v>39</v>
      </c>
      <c r="G286" s="32">
        <v>28</v>
      </c>
      <c r="H286" s="32">
        <v>34</v>
      </c>
      <c r="I286" s="32">
        <v>37</v>
      </c>
      <c r="J286" s="32">
        <v>36</v>
      </c>
      <c r="K286" s="32">
        <v>26</v>
      </c>
      <c r="L286" s="32">
        <v>31</v>
      </c>
      <c r="M286" s="32">
        <v>53</v>
      </c>
      <c r="N286" s="32">
        <v>63</v>
      </c>
      <c r="O286" s="23"/>
      <c r="P286" s="33">
        <f t="shared" si="21"/>
        <v>497</v>
      </c>
    </row>
    <row r="287" spans="2:16" ht="12" customHeight="1">
      <c r="B287" s="36" t="s">
        <v>240</v>
      </c>
      <c r="C287" s="32">
        <v>1</v>
      </c>
      <c r="D287" s="32">
        <v>0</v>
      </c>
      <c r="E287" s="32">
        <v>4</v>
      </c>
      <c r="F287" s="32">
        <v>16</v>
      </c>
      <c r="G287" s="32">
        <v>3</v>
      </c>
      <c r="H287" s="32">
        <v>2</v>
      </c>
      <c r="I287" s="32">
        <v>3</v>
      </c>
      <c r="J287" s="32">
        <v>8</v>
      </c>
      <c r="K287" s="32">
        <v>0</v>
      </c>
      <c r="L287" s="32">
        <v>18</v>
      </c>
      <c r="M287" s="32">
        <v>5</v>
      </c>
      <c r="N287" s="32">
        <v>9</v>
      </c>
      <c r="O287" s="23"/>
      <c r="P287" s="33">
        <f t="shared" si="21"/>
        <v>69</v>
      </c>
    </row>
    <row r="288" spans="2:16" ht="12" customHeight="1">
      <c r="B288" s="36" t="s">
        <v>241</v>
      </c>
      <c r="C288" s="32">
        <v>0</v>
      </c>
      <c r="D288" s="32">
        <v>1</v>
      </c>
      <c r="E288" s="32">
        <v>0</v>
      </c>
      <c r="F288" s="32">
        <v>0</v>
      </c>
      <c r="G288" s="32">
        <v>1</v>
      </c>
      <c r="H288" s="32">
        <v>0</v>
      </c>
      <c r="I288" s="32">
        <v>1</v>
      </c>
      <c r="J288" s="32">
        <v>0</v>
      </c>
      <c r="K288" s="32">
        <v>1</v>
      </c>
      <c r="L288" s="32">
        <v>1</v>
      </c>
      <c r="M288" s="32">
        <v>0</v>
      </c>
      <c r="N288" s="32">
        <v>1</v>
      </c>
      <c r="O288" s="23"/>
      <c r="P288" s="33">
        <f t="shared" si="21"/>
        <v>6</v>
      </c>
    </row>
    <row r="289" spans="2:16" ht="12" customHeight="1">
      <c r="B289" s="36" t="s">
        <v>242</v>
      </c>
      <c r="C289" s="32"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1</v>
      </c>
      <c r="M289" s="32">
        <v>1</v>
      </c>
      <c r="N289" s="32">
        <v>0</v>
      </c>
      <c r="O289" s="23"/>
      <c r="P289" s="33">
        <f t="shared" si="21"/>
        <v>2</v>
      </c>
    </row>
    <row r="290" spans="2:16" ht="12" customHeight="1">
      <c r="B290" s="36" t="s">
        <v>243</v>
      </c>
      <c r="C290" s="32">
        <v>0</v>
      </c>
      <c r="D290" s="32">
        <v>1</v>
      </c>
      <c r="E290" s="32">
        <v>2</v>
      </c>
      <c r="F290" s="32">
        <v>1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1</v>
      </c>
      <c r="M290" s="32">
        <v>1</v>
      </c>
      <c r="N290" s="32">
        <v>1</v>
      </c>
      <c r="O290" s="23"/>
      <c r="P290" s="33">
        <f t="shared" si="21"/>
        <v>7</v>
      </c>
    </row>
    <row r="291" spans="2:16" ht="12" customHeight="1">
      <c r="B291" s="36" t="s">
        <v>244</v>
      </c>
      <c r="C291" s="32">
        <v>5</v>
      </c>
      <c r="D291" s="32">
        <v>6</v>
      </c>
      <c r="E291" s="32">
        <v>13</v>
      </c>
      <c r="F291" s="32">
        <v>2</v>
      </c>
      <c r="G291" s="32">
        <v>3</v>
      </c>
      <c r="H291" s="32">
        <v>3</v>
      </c>
      <c r="I291" s="32">
        <v>5</v>
      </c>
      <c r="J291" s="32">
        <v>2</v>
      </c>
      <c r="K291" s="32">
        <v>4</v>
      </c>
      <c r="L291" s="32">
        <v>3</v>
      </c>
      <c r="M291" s="32">
        <v>10</v>
      </c>
      <c r="N291" s="32">
        <v>1</v>
      </c>
      <c r="O291" s="23"/>
      <c r="P291" s="33">
        <f t="shared" si="21"/>
        <v>57</v>
      </c>
    </row>
    <row r="292" spans="2:16" ht="12" customHeight="1">
      <c r="B292" s="36" t="s">
        <v>245</v>
      </c>
      <c r="C292" s="32">
        <v>0</v>
      </c>
      <c r="D292" s="32">
        <v>2</v>
      </c>
      <c r="E292" s="32">
        <v>2</v>
      </c>
      <c r="F292" s="32">
        <v>0</v>
      </c>
      <c r="G292" s="32">
        <v>2</v>
      </c>
      <c r="H292" s="32">
        <v>1</v>
      </c>
      <c r="I292" s="32">
        <v>2</v>
      </c>
      <c r="J292" s="32">
        <v>3</v>
      </c>
      <c r="K292" s="32">
        <v>2</v>
      </c>
      <c r="L292" s="32">
        <v>0</v>
      </c>
      <c r="M292" s="32">
        <v>1</v>
      </c>
      <c r="N292" s="32">
        <v>0</v>
      </c>
      <c r="O292" s="23"/>
      <c r="P292" s="33">
        <f t="shared" si="21"/>
        <v>15</v>
      </c>
    </row>
    <row r="293" spans="2:16" ht="12" customHeight="1">
      <c r="B293" s="36" t="s">
        <v>246</v>
      </c>
      <c r="C293" s="32">
        <v>12</v>
      </c>
      <c r="D293" s="32">
        <v>4</v>
      </c>
      <c r="E293" s="32">
        <v>3</v>
      </c>
      <c r="F293" s="32">
        <v>4</v>
      </c>
      <c r="G293" s="32">
        <v>0</v>
      </c>
      <c r="H293" s="32">
        <v>2</v>
      </c>
      <c r="I293" s="32">
        <v>7</v>
      </c>
      <c r="J293" s="32">
        <v>4</v>
      </c>
      <c r="K293" s="32">
        <v>7</v>
      </c>
      <c r="L293" s="32">
        <v>5</v>
      </c>
      <c r="M293" s="32">
        <v>3</v>
      </c>
      <c r="N293" s="32">
        <v>3</v>
      </c>
      <c r="O293" s="23"/>
      <c r="P293" s="33">
        <f t="shared" si="21"/>
        <v>54</v>
      </c>
    </row>
    <row r="294" spans="2:16" ht="12" customHeight="1">
      <c r="B294" s="36" t="s">
        <v>247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2</v>
      </c>
      <c r="M294" s="32">
        <v>2</v>
      </c>
      <c r="N294" s="32">
        <v>0</v>
      </c>
      <c r="O294" s="23"/>
      <c r="P294" s="33">
        <f t="shared" si="21"/>
        <v>4</v>
      </c>
    </row>
    <row r="295" spans="2:16" ht="12" customHeight="1">
      <c r="B295" s="36" t="s">
        <v>248</v>
      </c>
      <c r="C295" s="32">
        <v>4</v>
      </c>
      <c r="D295" s="32">
        <v>3</v>
      </c>
      <c r="E295" s="32">
        <v>7</v>
      </c>
      <c r="F295" s="32">
        <v>5</v>
      </c>
      <c r="G295" s="32">
        <v>6</v>
      </c>
      <c r="H295" s="32">
        <v>9</v>
      </c>
      <c r="I295" s="32">
        <v>5</v>
      </c>
      <c r="J295" s="32">
        <v>2</v>
      </c>
      <c r="K295" s="32">
        <v>2</v>
      </c>
      <c r="L295" s="32">
        <v>3</v>
      </c>
      <c r="M295" s="32">
        <v>13</v>
      </c>
      <c r="N295" s="32">
        <v>23</v>
      </c>
      <c r="O295" s="23"/>
      <c r="P295" s="33">
        <f t="shared" si="21"/>
        <v>82</v>
      </c>
    </row>
    <row r="296" spans="2:16" ht="12" customHeight="1">
      <c r="B296" s="48" t="s">
        <v>249</v>
      </c>
      <c r="C296" s="32">
        <v>205</v>
      </c>
      <c r="D296" s="32">
        <v>214</v>
      </c>
      <c r="E296" s="32">
        <v>287</v>
      </c>
      <c r="F296" s="32">
        <v>361</v>
      </c>
      <c r="G296" s="32">
        <v>345</v>
      </c>
      <c r="H296" s="32">
        <v>461</v>
      </c>
      <c r="I296" s="32">
        <v>343</v>
      </c>
      <c r="J296" s="32">
        <v>280</v>
      </c>
      <c r="K296" s="32">
        <v>212</v>
      </c>
      <c r="L296" s="32">
        <v>285</v>
      </c>
      <c r="M296" s="32">
        <v>236</v>
      </c>
      <c r="N296" s="32">
        <v>624</v>
      </c>
      <c r="O296" s="23"/>
      <c r="P296" s="33">
        <f t="shared" si="21"/>
        <v>3853</v>
      </c>
    </row>
    <row r="297" spans="2:16" ht="12" customHeight="1">
      <c r="B297" s="48" t="s">
        <v>250</v>
      </c>
      <c r="C297" s="32">
        <v>9</v>
      </c>
      <c r="D297" s="32">
        <v>6</v>
      </c>
      <c r="E297" s="32">
        <v>7</v>
      </c>
      <c r="F297" s="32">
        <v>12</v>
      </c>
      <c r="G297" s="32">
        <v>6</v>
      </c>
      <c r="H297" s="32">
        <v>9</v>
      </c>
      <c r="I297" s="32">
        <v>6</v>
      </c>
      <c r="J297" s="32">
        <v>9</v>
      </c>
      <c r="K297" s="32">
        <v>6</v>
      </c>
      <c r="L297" s="32">
        <v>12</v>
      </c>
      <c r="M297" s="32">
        <v>7</v>
      </c>
      <c r="N297" s="32">
        <v>7</v>
      </c>
      <c r="O297" s="23"/>
      <c r="P297" s="33">
        <f t="shared" si="21"/>
        <v>96</v>
      </c>
    </row>
    <row r="298" spans="2:16" ht="12" customHeight="1">
      <c r="B298" s="48" t="s">
        <v>251</v>
      </c>
      <c r="C298" s="32">
        <v>3</v>
      </c>
      <c r="D298" s="32">
        <v>5</v>
      </c>
      <c r="E298" s="32">
        <v>2</v>
      </c>
      <c r="F298" s="32">
        <v>1</v>
      </c>
      <c r="G298" s="32">
        <v>0</v>
      </c>
      <c r="H298" s="32">
        <v>0</v>
      </c>
      <c r="I298" s="32">
        <v>2</v>
      </c>
      <c r="J298" s="32">
        <v>0</v>
      </c>
      <c r="K298" s="32">
        <v>0</v>
      </c>
      <c r="L298" s="32">
        <v>2</v>
      </c>
      <c r="M298" s="32">
        <v>2</v>
      </c>
      <c r="N298" s="32">
        <v>1</v>
      </c>
      <c r="O298" s="23"/>
      <c r="P298" s="33">
        <f t="shared" si="21"/>
        <v>18</v>
      </c>
    </row>
    <row r="299" spans="2:16" ht="12" customHeight="1">
      <c r="B299" s="48" t="s">
        <v>252</v>
      </c>
      <c r="C299" s="32">
        <v>11</v>
      </c>
      <c r="D299" s="32">
        <v>19</v>
      </c>
      <c r="E299" s="32">
        <v>9</v>
      </c>
      <c r="F299" s="32">
        <v>30</v>
      </c>
      <c r="G299" s="32">
        <v>3</v>
      </c>
      <c r="H299" s="32">
        <v>8</v>
      </c>
      <c r="I299" s="32">
        <v>10</v>
      </c>
      <c r="J299" s="32">
        <v>8</v>
      </c>
      <c r="K299" s="32">
        <v>7</v>
      </c>
      <c r="L299" s="32">
        <v>20</v>
      </c>
      <c r="M299" s="32">
        <v>35</v>
      </c>
      <c r="N299" s="32">
        <v>11</v>
      </c>
      <c r="O299" s="23"/>
      <c r="P299" s="33">
        <f t="shared" si="21"/>
        <v>171</v>
      </c>
    </row>
    <row r="300" spans="2:16" ht="12" customHeight="1">
      <c r="B300" s="48" t="s">
        <v>253</v>
      </c>
      <c r="C300" s="32">
        <v>11</v>
      </c>
      <c r="D300" s="32">
        <v>4</v>
      </c>
      <c r="E300" s="32">
        <v>2</v>
      </c>
      <c r="F300" s="32">
        <v>4</v>
      </c>
      <c r="G300" s="32">
        <v>4</v>
      </c>
      <c r="H300" s="32">
        <v>3</v>
      </c>
      <c r="I300" s="32">
        <v>6</v>
      </c>
      <c r="J300" s="32">
        <v>6</v>
      </c>
      <c r="K300" s="32">
        <v>6</v>
      </c>
      <c r="L300" s="32">
        <v>4</v>
      </c>
      <c r="M300" s="32">
        <v>8</v>
      </c>
      <c r="N300" s="32">
        <v>15</v>
      </c>
      <c r="O300" s="23"/>
      <c r="P300" s="33">
        <f t="shared" si="21"/>
        <v>73</v>
      </c>
    </row>
    <row r="301" spans="2:16" ht="12" customHeight="1">
      <c r="B301" s="48" t="s">
        <v>254</v>
      </c>
      <c r="C301" s="32">
        <v>10</v>
      </c>
      <c r="D301" s="32">
        <v>5</v>
      </c>
      <c r="E301" s="32">
        <v>16</v>
      </c>
      <c r="F301" s="32">
        <v>14</v>
      </c>
      <c r="G301" s="32">
        <v>4</v>
      </c>
      <c r="H301" s="32">
        <v>6</v>
      </c>
      <c r="I301" s="32">
        <v>0</v>
      </c>
      <c r="J301" s="32">
        <v>8</v>
      </c>
      <c r="K301" s="32">
        <v>14</v>
      </c>
      <c r="L301" s="32">
        <v>8</v>
      </c>
      <c r="M301" s="32">
        <v>9</v>
      </c>
      <c r="N301" s="32">
        <v>9</v>
      </c>
      <c r="O301" s="23"/>
      <c r="P301" s="33">
        <f t="shared" si="21"/>
        <v>103</v>
      </c>
    </row>
    <row r="302" spans="2:16" ht="12" customHeight="1">
      <c r="B302" s="48" t="s">
        <v>255</v>
      </c>
      <c r="C302" s="32">
        <v>8</v>
      </c>
      <c r="D302" s="32">
        <v>10</v>
      </c>
      <c r="E302" s="32">
        <v>24</v>
      </c>
      <c r="F302" s="32">
        <v>12</v>
      </c>
      <c r="G302" s="32">
        <v>12</v>
      </c>
      <c r="H302" s="32">
        <v>17</v>
      </c>
      <c r="I302" s="32">
        <v>13</v>
      </c>
      <c r="J302" s="32">
        <v>6</v>
      </c>
      <c r="K302" s="32">
        <v>7</v>
      </c>
      <c r="L302" s="32">
        <v>11</v>
      </c>
      <c r="M302" s="32">
        <v>14</v>
      </c>
      <c r="N302" s="32">
        <v>32</v>
      </c>
      <c r="O302" s="23"/>
      <c r="P302" s="33">
        <f t="shared" si="21"/>
        <v>166</v>
      </c>
    </row>
    <row r="303" spans="2:16" ht="12" customHeight="1">
      <c r="B303" s="48" t="s">
        <v>256</v>
      </c>
      <c r="C303" s="32">
        <v>53</v>
      </c>
      <c r="D303" s="32">
        <v>50</v>
      </c>
      <c r="E303" s="32">
        <v>108</v>
      </c>
      <c r="F303" s="32">
        <v>84</v>
      </c>
      <c r="G303" s="32">
        <v>115</v>
      </c>
      <c r="H303" s="32">
        <v>102</v>
      </c>
      <c r="I303" s="32">
        <v>52</v>
      </c>
      <c r="J303" s="32">
        <v>53</v>
      </c>
      <c r="K303" s="32">
        <v>24</v>
      </c>
      <c r="L303" s="32">
        <v>28</v>
      </c>
      <c r="M303" s="32">
        <v>43</v>
      </c>
      <c r="N303" s="32">
        <v>86</v>
      </c>
      <c r="O303" s="23"/>
      <c r="P303" s="33">
        <f t="shared" si="21"/>
        <v>798</v>
      </c>
    </row>
    <row r="304" spans="2:16" ht="12" customHeight="1">
      <c r="B304" s="48" t="s">
        <v>257</v>
      </c>
      <c r="C304" s="32">
        <v>8</v>
      </c>
      <c r="D304" s="32">
        <v>2</v>
      </c>
      <c r="E304" s="32">
        <v>2</v>
      </c>
      <c r="F304" s="32">
        <v>3</v>
      </c>
      <c r="G304" s="32">
        <v>5</v>
      </c>
      <c r="H304" s="32">
        <v>0</v>
      </c>
      <c r="I304" s="32">
        <v>3</v>
      </c>
      <c r="J304" s="32">
        <v>3</v>
      </c>
      <c r="K304" s="32">
        <v>2</v>
      </c>
      <c r="L304" s="32">
        <v>12</v>
      </c>
      <c r="M304" s="32">
        <v>8</v>
      </c>
      <c r="N304" s="32">
        <v>3</v>
      </c>
      <c r="O304" s="23"/>
      <c r="P304" s="33">
        <f t="shared" si="21"/>
        <v>51</v>
      </c>
    </row>
    <row r="305" spans="2:16" ht="12" customHeight="1">
      <c r="B305" s="48" t="s">
        <v>258</v>
      </c>
      <c r="C305" s="32">
        <v>14</v>
      </c>
      <c r="D305" s="32">
        <v>11</v>
      </c>
      <c r="E305" s="32">
        <v>5</v>
      </c>
      <c r="F305" s="32">
        <v>9</v>
      </c>
      <c r="G305" s="32">
        <v>1</v>
      </c>
      <c r="H305" s="32">
        <v>9</v>
      </c>
      <c r="I305" s="32">
        <v>9</v>
      </c>
      <c r="J305" s="32">
        <v>13</v>
      </c>
      <c r="K305" s="32">
        <v>6</v>
      </c>
      <c r="L305" s="32">
        <v>25</v>
      </c>
      <c r="M305" s="32">
        <v>8</v>
      </c>
      <c r="N305" s="32">
        <v>7</v>
      </c>
      <c r="O305" s="23"/>
      <c r="P305" s="33">
        <f t="shared" si="21"/>
        <v>117</v>
      </c>
    </row>
    <row r="306" spans="2:16" ht="6" customHeight="1">
      <c r="B306" s="36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3"/>
      <c r="P306" s="49"/>
    </row>
    <row r="307" spans="2:16" ht="12" customHeight="1">
      <c r="B307" s="25" t="s">
        <v>259</v>
      </c>
      <c r="C307" s="61">
        <v>2423</v>
      </c>
      <c r="D307" s="61">
        <v>2432</v>
      </c>
      <c r="E307" s="61">
        <v>3359</v>
      </c>
      <c r="F307" s="61">
        <v>2018</v>
      </c>
      <c r="G307" s="61">
        <v>1406</v>
      </c>
      <c r="H307" s="61">
        <v>1640</v>
      </c>
      <c r="I307" s="61">
        <v>2279</v>
      </c>
      <c r="J307" s="61">
        <v>1753</v>
      </c>
      <c r="K307" s="61">
        <v>1258</v>
      </c>
      <c r="L307" s="61">
        <v>1185</v>
      </c>
      <c r="M307" s="61">
        <v>836</v>
      </c>
      <c r="N307" s="61">
        <v>978</v>
      </c>
      <c r="O307" s="27"/>
      <c r="P307" s="62">
        <f>SUM(C307:O307)</f>
        <v>21567</v>
      </c>
    </row>
    <row r="308" spans="2:16" ht="6" customHeight="1" thickBot="1">
      <c r="B308" s="63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9"/>
    </row>
    <row r="309" ht="6" customHeight="1"/>
    <row r="310" spans="2:16" ht="12" customHeight="1">
      <c r="B310" s="40" t="s">
        <v>66</v>
      </c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5"/>
    </row>
    <row r="311" spans="2:17" ht="12" customHeight="1">
      <c r="B311" s="66" t="s">
        <v>260</v>
      </c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8"/>
    </row>
    <row r="312" ht="12" customHeight="1">
      <c r="B312" s="69" t="s">
        <v>261</v>
      </c>
    </row>
    <row r="313" spans="2:16" ht="12" customHeight="1">
      <c r="B313" s="70" t="s">
        <v>262</v>
      </c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2:16" ht="12" customHeight="1">
      <c r="B314" s="71" t="s">
        <v>263</v>
      </c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</row>
    <row r="315" spans="2:16" ht="10.5" customHeight="1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</row>
    <row r="316" ht="12" customHeight="1">
      <c r="B316" s="74"/>
    </row>
    <row r="317" ht="12" customHeight="1">
      <c r="B317" s="74"/>
    </row>
    <row r="318" ht="12" customHeight="1">
      <c r="B318" s="74"/>
    </row>
    <row r="319" ht="12" customHeight="1">
      <c r="B319" s="74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 s="74"/>
    </row>
    <row r="325" ht="12" customHeight="1">
      <c r="B325"/>
    </row>
    <row r="326" ht="12" customHeight="1">
      <c r="B326" s="74"/>
    </row>
    <row r="327" ht="12" customHeight="1">
      <c r="B327" s="74"/>
    </row>
    <row r="328" ht="12" customHeight="1">
      <c r="B328"/>
    </row>
    <row r="329" ht="12" customHeight="1">
      <c r="B329"/>
    </row>
    <row r="330" ht="12" customHeight="1">
      <c r="B330"/>
    </row>
    <row r="331" ht="12" customHeight="1">
      <c r="B331"/>
    </row>
    <row r="332" ht="12" customHeight="1">
      <c r="B332"/>
    </row>
    <row r="333" ht="12" customHeight="1">
      <c r="B333" s="75"/>
    </row>
    <row r="334" ht="12" customHeight="1">
      <c r="B334"/>
    </row>
    <row r="335" ht="12" customHeight="1">
      <c r="B335" s="74"/>
    </row>
    <row r="336" ht="12" customHeight="1">
      <c r="B336" s="75"/>
    </row>
    <row r="337" ht="12" customHeight="1">
      <c r="B337"/>
    </row>
    <row r="338" ht="12" customHeight="1">
      <c r="B338" s="74"/>
    </row>
    <row r="339" ht="12" customHeight="1">
      <c r="B339" s="74"/>
    </row>
  </sheetData>
  <sheetProtection/>
  <mergeCells count="8">
    <mergeCell ref="B314:P314"/>
    <mergeCell ref="B315:P315"/>
    <mergeCell ref="B2:P2"/>
    <mergeCell ref="B82:P82"/>
    <mergeCell ref="B159:P159"/>
    <mergeCell ref="B241:P241"/>
    <mergeCell ref="B311:P311"/>
    <mergeCell ref="B313:P313"/>
  </mergeCells>
  <printOptions horizontalCentered="1"/>
  <pageMargins left="0.3937007874015748" right="0.3937007874015748" top="0.7086614173228347" bottom="0.4724409448818898" header="0.1968503937007874" footer="0.1968503937007874"/>
  <pageSetup firstPageNumber="65" useFirstPageNumber="1" horizontalDpi="600" verticalDpi="600" orientation="portrait" paperSize="119" scale="65" r:id="rId2"/>
  <headerFooter scaleWithDoc="0">
    <oddHeader>&amp;L&amp;G&amp;R&amp;G</oddHeader>
    <oddFooter>&amp;R&amp;G&amp;8&amp;11&amp;P</oddFooter>
  </headerFooter>
  <rowBreaks count="3" manualBreakCount="3">
    <brk id="80" max="255" man="1"/>
    <brk id="157" max="10" man="1"/>
    <brk id="23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2017-04-03T18:34:34Z</dcterms:created>
  <dcterms:modified xsi:type="dcterms:W3CDTF">2017-04-03T18:35:32Z</dcterms:modified>
  <cp:category/>
  <cp:version/>
  <cp:contentType/>
  <cp:contentStatus/>
</cp:coreProperties>
</file>